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ovre\Desktop\"/>
    </mc:Choice>
  </mc:AlternateContent>
  <bookViews>
    <workbookView xWindow="0" yWindow="0" windowWidth="28800" windowHeight="11835"/>
  </bookViews>
  <sheets>
    <sheet name="Za objavu na INTR 2023.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91" i="1" l="1"/>
  <c r="C308" i="1"/>
  <c r="C307" i="1"/>
  <c r="C247" i="1"/>
  <c r="C392" i="1" s="1"/>
  <c r="C224" i="1"/>
  <c r="C222" i="1"/>
  <c r="C183" i="1"/>
  <c r="C169" i="1"/>
  <c r="C134" i="1"/>
  <c r="C133" i="1"/>
  <c r="C131" i="1"/>
  <c r="C109" i="1"/>
  <c r="C66" i="1"/>
  <c r="C42" i="1"/>
  <c r="C226" i="1" s="1"/>
</calcChain>
</file>

<file path=xl/sharedStrings.xml><?xml version="1.0" encoding="utf-8"?>
<sst xmlns="http://schemas.openxmlformats.org/spreadsheetml/2006/main" count="1121" uniqueCount="585">
  <si>
    <t>KLASA: DIR/19-01/2180</t>
  </si>
  <si>
    <t xml:space="preserve">URBROJ: 00-06-02/07-24-05                                                                               </t>
  </si>
  <si>
    <t xml:space="preserve">       Zagreb, 15. ožujak 2024. godine</t>
  </si>
  <si>
    <t xml:space="preserve">  POPIS DONACIJA  I SPONZORSTAVA 2023. GODINE </t>
  </si>
  <si>
    <t>1.</t>
  </si>
  <si>
    <t>KK GORANIN</t>
  </si>
  <si>
    <t>DONACIJA</t>
  </si>
  <si>
    <t>2.</t>
  </si>
  <si>
    <t>DVD PUČIŠĆA</t>
  </si>
  <si>
    <t>3.</t>
  </si>
  <si>
    <t>RK DUBRAVA</t>
  </si>
  <si>
    <t>4.</t>
  </si>
  <si>
    <t>HRVATSKA VATROGASNA ZAJEDNICA</t>
  </si>
  <si>
    <t>5.</t>
  </si>
  <si>
    <t>UDRUGA SV.LOVRO ZAJEDNICA CENACOLO</t>
  </si>
  <si>
    <t>6.</t>
  </si>
  <si>
    <t>HRVATSKI CARITAS</t>
  </si>
  <si>
    <t>7.</t>
  </si>
  <si>
    <t>PARASTOLNOTENISKI KLUB "URIHO"</t>
  </si>
  <si>
    <t>8.</t>
  </si>
  <si>
    <t>UDRUGA HVIDR-A GORSKI KOTAR</t>
  </si>
  <si>
    <t>9.</t>
  </si>
  <si>
    <t>GORANSKA KIPARSKA RADIONICA LOKVE</t>
  </si>
  <si>
    <t>10.</t>
  </si>
  <si>
    <t>ZAKLADA ZA MLADE BEZ RODITELJSKE SKRBI "DR.SC. IVICA KRIŽ"</t>
  </si>
  <si>
    <t>11.</t>
  </si>
  <si>
    <t>ODBOJKAŠKI KLUB OSOBA S INVALIDITETOM "ZRINSKI"</t>
  </si>
  <si>
    <t>12.</t>
  </si>
  <si>
    <t>CRVENI KRIŽ VRBOVSKO</t>
  </si>
  <si>
    <t>13.</t>
  </si>
  <si>
    <t>UDRUGA INVALIDA KOPRIVNIČKO-KRIŽEVAČKE ŽUPANIJE</t>
  </si>
  <si>
    <t>14.</t>
  </si>
  <si>
    <t>KONJIČKI KLUB "ANA"</t>
  </si>
  <si>
    <t>15.</t>
  </si>
  <si>
    <t>UDRUGA TJELESNIH INVALIDA BJELOVAR</t>
  </si>
  <si>
    <t>16.</t>
  </si>
  <si>
    <t>ŽENSKI RUKOMETNI KLUB TRNINA</t>
  </si>
  <si>
    <t>17.</t>
  </si>
  <si>
    <t>ATLETSKI KLUB VELEBIT</t>
  </si>
  <si>
    <t>18.</t>
  </si>
  <si>
    <t>ŽUPA MUČENIKA SV. IVANA KRSTITELJA</t>
  </si>
  <si>
    <t>19.</t>
  </si>
  <si>
    <t>UDRUGA DRAGOVOLJACA I VETERANA DOMOVINSKOG RATA HŠ</t>
  </si>
  <si>
    <t>20.</t>
  </si>
  <si>
    <t>UDRUGA ZA ZAŠTITU ŽIVOTINJA, PRIRODE I DRUŠTVA "SRETNO DVORIŠTE"</t>
  </si>
  <si>
    <t>21.</t>
  </si>
  <si>
    <t>UDRUGA "PODUZETNI"</t>
  </si>
  <si>
    <t>22.</t>
  </si>
  <si>
    <t>RADIO KLUB ANTENA BB</t>
  </si>
  <si>
    <t>23.</t>
  </si>
  <si>
    <t>KLUB DALJINSKOG PLIVANJA DONAT ZADAR</t>
  </si>
  <si>
    <t>24.</t>
  </si>
  <si>
    <t>EKONOMSKA ŠKOLA ŠIBENIK</t>
  </si>
  <si>
    <t>25.</t>
  </si>
  <si>
    <t>CARITAS ŽUPE SV. ANTE KNIN</t>
  </si>
  <si>
    <t>26.</t>
  </si>
  <si>
    <t>UDRUGA DRAGOVOLJACA HRVATSKIH OBRAMBENIH SNAGA BARANJA</t>
  </si>
  <si>
    <t>27.</t>
  </si>
  <si>
    <t>HVIDRA GRADA ZAGREBA</t>
  </si>
  <si>
    <t>28.</t>
  </si>
  <si>
    <t>1. GARDIJSKA BRIGADA TIGROVI</t>
  </si>
  <si>
    <t>29.</t>
  </si>
  <si>
    <t>FRANJEVAČKA PROVINCIJA PRESVETOG OTK. SAMOSTAN ZAGREB</t>
  </si>
  <si>
    <t>30.</t>
  </si>
  <si>
    <t>KULTURNI CENTAR GATALINKA VINKOVCI</t>
  </si>
  <si>
    <t>31.</t>
  </si>
  <si>
    <t>OPĆINA ANDRIJAŠEVCI</t>
  </si>
  <si>
    <t>32.</t>
  </si>
  <si>
    <t>ŠAHOVSKI KLUB VINKOVCI</t>
  </si>
  <si>
    <t>33.</t>
  </si>
  <si>
    <t>UDRUGA VINKOVAČKE VESLAČICE</t>
  </si>
  <si>
    <t>34.</t>
  </si>
  <si>
    <t>KUD TOMISLAV ŽUPANJA</t>
  </si>
  <si>
    <t>35.</t>
  </si>
  <si>
    <t>ŠAHOVSKI KLUB ŠOKADIJA STARI MIKANOVCI</t>
  </si>
  <si>
    <t>36.</t>
  </si>
  <si>
    <t>GIMNAZIJA MATIJE ANTUNA RELJKOVIĆA</t>
  </si>
  <si>
    <t>37.</t>
  </si>
  <si>
    <t>BRANKO  BAZINA</t>
  </si>
  <si>
    <t>38.</t>
  </si>
  <si>
    <t>NK GRANIČAR ŽUPANJA</t>
  </si>
  <si>
    <t>39.</t>
  </si>
  <si>
    <t>UDRUGA MLADIH ZIB</t>
  </si>
  <si>
    <t>40.</t>
  </si>
  <si>
    <t>KUD ŠOKADIJA LIPOVAC</t>
  </si>
  <si>
    <t>41.</t>
  </si>
  <si>
    <t>MARIO VINKOVIĆ</t>
  </si>
  <si>
    <t>42.</t>
  </si>
  <si>
    <t>CROATICA UDRUGA</t>
  </si>
  <si>
    <t>43.</t>
  </si>
  <si>
    <t>HELENA NIKOLIĆ</t>
  </si>
  <si>
    <t>44.</t>
  </si>
  <si>
    <t xml:space="preserve">KUD MATIJA GUBEC ILAČA </t>
  </si>
  <si>
    <t>45.</t>
  </si>
  <si>
    <t xml:space="preserve">OPĆINA TOVARNIK </t>
  </si>
  <si>
    <t>46.</t>
  </si>
  <si>
    <t>GRAD OTOK</t>
  </si>
  <si>
    <t>47.</t>
  </si>
  <si>
    <t>DRŽAVNI ARHIV VUKOVAR</t>
  </si>
  <si>
    <t>48.</t>
  </si>
  <si>
    <t>KUD BRANIMIR BOŠNJACI</t>
  </si>
  <si>
    <t>49.</t>
  </si>
  <si>
    <t>JAKOV MARTINI MILANOVIĆ</t>
  </si>
  <si>
    <t>50.</t>
  </si>
  <si>
    <t>LU GAJ</t>
  </si>
  <si>
    <t>51.</t>
  </si>
  <si>
    <t>GRAD VINKOVCI</t>
  </si>
  <si>
    <t>52.</t>
  </si>
  <si>
    <t>O.Š: IVAN MAŽURANIĆ</t>
  </si>
  <si>
    <t>53.</t>
  </si>
  <si>
    <t>KRUNOSLAV KUBICA</t>
  </si>
  <si>
    <t>54.</t>
  </si>
  <si>
    <t>CENTAR ZA SOCIJALNU SKRB POŽEGA</t>
  </si>
  <si>
    <t>55.</t>
  </si>
  <si>
    <t>ŽUPA SV.LEOPOLDA MANDIĆA</t>
  </si>
  <si>
    <t>56.</t>
  </si>
  <si>
    <t>OBRTNIČKA ŠKOLA POŽEGA</t>
  </si>
  <si>
    <t>57.</t>
  </si>
  <si>
    <t>JOZIĆ BARTOL</t>
  </si>
  <si>
    <t>58.</t>
  </si>
  <si>
    <t>DVD KUTJEVO</t>
  </si>
  <si>
    <t>59.</t>
  </si>
  <si>
    <t>STK POŽEGA</t>
  </si>
  <si>
    <t>60.</t>
  </si>
  <si>
    <t>OPĆA ŽUPANIJSKA BOLNICA POŽEGA</t>
  </si>
  <si>
    <t>61.</t>
  </si>
  <si>
    <t>DVD BRESTOVAC</t>
  </si>
  <si>
    <t>62.</t>
  </si>
  <si>
    <t>DJEČJI VRTIĆ VELIKA</t>
  </si>
  <si>
    <t>63.</t>
  </si>
  <si>
    <t>HRVATSKO ŠUMARSKO DRUŠTVO, POŽEGA</t>
  </si>
  <si>
    <t>64.</t>
  </si>
  <si>
    <t>LOVAČKO DRUŠTVO "ŠLJUKA", BRESTOVAC</t>
  </si>
  <si>
    <t>65.</t>
  </si>
  <si>
    <t>NK LIPA</t>
  </si>
  <si>
    <t>66.</t>
  </si>
  <si>
    <t>TURISTIČKA ZAJEDNICA GRADA POŽEGE</t>
  </si>
  <si>
    <t>67.</t>
  </si>
  <si>
    <t>OŠ ČAGLIN</t>
  </si>
  <si>
    <t>68.</t>
  </si>
  <si>
    <t>UDRUGA RAČUNOVOĐA I FINAN.DJELATNIKA POŽEGA</t>
  </si>
  <si>
    <t>69.</t>
  </si>
  <si>
    <t>ODBOR ZA UREĐENJE I ZAŠTITU SOVSKOG JEZERA</t>
  </si>
  <si>
    <t>70.</t>
  </si>
  <si>
    <t>DVD IVANDOL</t>
  </si>
  <si>
    <t>71.</t>
  </si>
  <si>
    <t>OPĆINA ŠANDROVAC</t>
  </si>
  <si>
    <t>72.</t>
  </si>
  <si>
    <t>OPĆINA FARKAŠEVAC</t>
  </si>
  <si>
    <t>73.</t>
  </si>
  <si>
    <t xml:space="preserve">KONJIČKI KLUB "HRVATSKI SOKOL" </t>
  </si>
  <si>
    <t>74.</t>
  </si>
  <si>
    <t xml:space="preserve">KOŠARKAŠKI KLUB BORIK </t>
  </si>
  <si>
    <t>75.</t>
  </si>
  <si>
    <t>ŽELJKO KUTNJAK</t>
  </si>
  <si>
    <t>76.</t>
  </si>
  <si>
    <t>OPĆINA SIRAČ</t>
  </si>
  <si>
    <t>77.</t>
  </si>
  <si>
    <t xml:space="preserve">OSNOVNA ŠKOLA "MIRKA PEREŠA" </t>
  </si>
  <si>
    <t>78.</t>
  </si>
  <si>
    <t>PLANINARSKO RUŠTVO "BILOGORA"</t>
  </si>
  <si>
    <t>79.</t>
  </si>
  <si>
    <t>OPĆINA NOVA RAČA</t>
  </si>
  <si>
    <t>80.</t>
  </si>
  <si>
    <t>OŠ ŠKOLA LACKOVIĆ CROATA KALINOVAC</t>
  </si>
  <si>
    <t>81.</t>
  </si>
  <si>
    <t>OŠ PROF.BLAŽ MAĐER</t>
  </si>
  <si>
    <t>82.</t>
  </si>
  <si>
    <t>GORDANA ŠPOLJAR ANDRAŠIĆ</t>
  </si>
  <si>
    <t>83.</t>
  </si>
  <si>
    <t>DJEČJI VRTIĆ "IGRA " KOPRIVNICA</t>
  </si>
  <si>
    <t>84.</t>
  </si>
  <si>
    <t xml:space="preserve">BENKO MIROSLAV </t>
  </si>
  <si>
    <t>85.</t>
  </si>
  <si>
    <t xml:space="preserve">CENTAR ZA PRUŽANJE USLUGA U ZAJEDNICI SVITANJE </t>
  </si>
  <si>
    <t>86.</t>
  </si>
  <si>
    <t>TOMISLAV MIHAC KOVAČIĆ</t>
  </si>
  <si>
    <t>87.</t>
  </si>
  <si>
    <t>JAVNA VATROGASNA POSTROJBA GRADA ZAGREBA</t>
  </si>
  <si>
    <t>88.</t>
  </si>
  <si>
    <t>JOSIP BRKANIĆ</t>
  </si>
  <si>
    <t>89.</t>
  </si>
  <si>
    <t>GRAD VELIKA GORICA</t>
  </si>
  <si>
    <t>90.</t>
  </si>
  <si>
    <t>GRAD IVANEC</t>
  </si>
  <si>
    <t>91.</t>
  </si>
  <si>
    <t>DRAŽEN KOSTIHA</t>
  </si>
  <si>
    <t>92.</t>
  </si>
  <si>
    <t>IVICA MALKOČ</t>
  </si>
  <si>
    <t>93.</t>
  </si>
  <si>
    <t>MATIJA ČAČIĆ</t>
  </si>
  <si>
    <t>94.</t>
  </si>
  <si>
    <t>MARIJA SMETKO</t>
  </si>
  <si>
    <t>95.</t>
  </si>
  <si>
    <t>ŽELJKICA MARTINES</t>
  </si>
  <si>
    <t>96.</t>
  </si>
  <si>
    <t>KATARINA MARTINES</t>
  </si>
  <si>
    <t>97.</t>
  </si>
  <si>
    <t>O.Š. JOSIP KOZARAC</t>
  </si>
  <si>
    <t>98.</t>
  </si>
  <si>
    <t>OPĆINA ĐURMANEC</t>
  </si>
  <si>
    <t>99.</t>
  </si>
  <si>
    <t>ANĐELKO DUJIĆ</t>
  </si>
  <si>
    <t>100.</t>
  </si>
  <si>
    <t>OPĆINA LIPOVLJANI</t>
  </si>
  <si>
    <t>101.</t>
  </si>
  <si>
    <t>GRAD POPOVAČA</t>
  </si>
  <si>
    <t>102.</t>
  </si>
  <si>
    <t>IVAN KOŠĆEVIĆ</t>
  </si>
  <si>
    <t>103.</t>
  </si>
  <si>
    <t>TOMO TONKOVIĆ</t>
  </si>
  <si>
    <t>104.</t>
  </si>
  <si>
    <t>OPĆINA KUMROVEC</t>
  </si>
  <si>
    <t>105.</t>
  </si>
  <si>
    <t>IVICA KALAC</t>
  </si>
  <si>
    <t>106.</t>
  </si>
  <si>
    <t>NADA MARINOVIĆ</t>
  </si>
  <si>
    <t>107.</t>
  </si>
  <si>
    <t>ŽELJKO PRITIŠANEC</t>
  </si>
  <si>
    <t>108.</t>
  </si>
  <si>
    <t>MILKA VLAHOVIĆ</t>
  </si>
  <si>
    <t>109.</t>
  </si>
  <si>
    <t>DUŠANKA BOGDANOVIĆ</t>
  </si>
  <si>
    <t>110.</t>
  </si>
  <si>
    <t>RUŽICA TOPOLOVEC</t>
  </si>
  <si>
    <t>111.</t>
  </si>
  <si>
    <t>GRAD KRAPINA</t>
  </si>
  <si>
    <t>112.</t>
  </si>
  <si>
    <t>IZIDOR BROZINČEVIĆ</t>
  </si>
  <si>
    <t>113.</t>
  </si>
  <si>
    <t>DONACIJA SLAVICA MIJATOVIĆ</t>
  </si>
  <si>
    <t>114.</t>
  </si>
  <si>
    <t>DONACIJA STJEPAN MIJATOVIĆ</t>
  </si>
  <si>
    <t>115.</t>
  </si>
  <si>
    <t>DONACIJA RUŽA KOPČIĆ</t>
  </si>
  <si>
    <t>116.</t>
  </si>
  <si>
    <t>DONACIJA TOMO BELUŽIĆ</t>
  </si>
  <si>
    <t>117.</t>
  </si>
  <si>
    <t>DONACIJA DAMIR PERUŠEK</t>
  </si>
  <si>
    <t>118.</t>
  </si>
  <si>
    <t>HVIDRA SUSEDGRAD ODLUKA 2022.</t>
  </si>
  <si>
    <t>119.</t>
  </si>
  <si>
    <t>MARIJO MERHAUT</t>
  </si>
  <si>
    <t>120.</t>
  </si>
  <si>
    <t>ŠTEFANIJA COHA</t>
  </si>
  <si>
    <t>121.</t>
  </si>
  <si>
    <t>KOŠĆEVIĆ ŠTEFICA</t>
  </si>
  <si>
    <t>122.</t>
  </si>
  <si>
    <t>O.Š.SESVETSKA SELA</t>
  </si>
  <si>
    <t>123.</t>
  </si>
  <si>
    <t>O.Š. GRANEŠINA</t>
  </si>
  <si>
    <t>124.</t>
  </si>
  <si>
    <t>O.Š.M.JURIĆ ZAGORKE</t>
  </si>
  <si>
    <t>125.</t>
  </si>
  <si>
    <t>TOMISLAV ŠARIĆ</t>
  </si>
  <si>
    <t>126.</t>
  </si>
  <si>
    <t>O.Š. MARINA DRŽIĆA</t>
  </si>
  <si>
    <t>127.</t>
  </si>
  <si>
    <t>GRAD ZAGREB GR.ČETVRT DUBRAVA</t>
  </si>
  <si>
    <t>128.</t>
  </si>
  <si>
    <t>O.Š. ČUČERJE</t>
  </si>
  <si>
    <t>129.</t>
  </si>
  <si>
    <t>KNJIŽNICE GRADA ZAGREBA JELKOVEC</t>
  </si>
  <si>
    <t>130.</t>
  </si>
  <si>
    <t>OPĆINA BRCKOVLJANI</t>
  </si>
  <si>
    <t>131.</t>
  </si>
  <si>
    <t>HRVATSKI LOVAČKI SAVEZ</t>
  </si>
  <si>
    <t>132.</t>
  </si>
  <si>
    <t>ZOLOŠKI VRT GRADA ZAGREBA</t>
  </si>
  <si>
    <t>133.</t>
  </si>
  <si>
    <t>HRVATSKO PJEVAČKO DRUŠTVO "SLAVULJ"</t>
  </si>
  <si>
    <t>134.</t>
  </si>
  <si>
    <t>DVD MUSTAFINA KLADA</t>
  </si>
  <si>
    <t>135.</t>
  </si>
  <si>
    <t>PARK PRIRODE LONJSKO POLJE-JASENOVAC</t>
  </si>
  <si>
    <t>136.</t>
  </si>
  <si>
    <t>MIRKO BOBINAC</t>
  </si>
  <si>
    <t>137.</t>
  </si>
  <si>
    <t>SREDNJA ŠKOLA IVANA TRNSKOG HRVATSKA KOSTAJNICA</t>
  </si>
  <si>
    <t>138.</t>
  </si>
  <si>
    <t>ELIZABETA PILIJA</t>
  </si>
  <si>
    <t>139.</t>
  </si>
  <si>
    <t>TOMISLAV ŠPEHAR</t>
  </si>
  <si>
    <t>140.</t>
  </si>
  <si>
    <t>MARIJAN BAKIĆ</t>
  </si>
  <si>
    <t>141.</t>
  </si>
  <si>
    <t>MARIJA IVOŠEVIĆ</t>
  </si>
  <si>
    <t>142.</t>
  </si>
  <si>
    <t>SNJEŽANA SABLJAK</t>
  </si>
  <si>
    <t>143.</t>
  </si>
  <si>
    <t xml:space="preserve">BRANKA BOKULIĆ </t>
  </si>
  <si>
    <t>144.</t>
  </si>
  <si>
    <t>NATALIJA BIČANIĆ</t>
  </si>
  <si>
    <t>145.</t>
  </si>
  <si>
    <t>RAJKO MARKOVIĆ</t>
  </si>
  <si>
    <t>146.</t>
  </si>
  <si>
    <t xml:space="preserve">JOSIP BELANČIĆ </t>
  </si>
  <si>
    <t>147.</t>
  </si>
  <si>
    <t>ARSEN SILIĆ</t>
  </si>
  <si>
    <t>148.</t>
  </si>
  <si>
    <t xml:space="preserve">DAMIR TRNSKI </t>
  </si>
  <si>
    <t>149.</t>
  </si>
  <si>
    <t xml:space="preserve">TEA ŠTIMAC </t>
  </si>
  <si>
    <t>150.</t>
  </si>
  <si>
    <t xml:space="preserve">VESNA PINTAR-GRGURIĆ </t>
  </si>
  <si>
    <t>151.</t>
  </si>
  <si>
    <t>RADIO GORSKI KOTAR DELNICE</t>
  </si>
  <si>
    <t>152.</t>
  </si>
  <si>
    <t>HRVATSKA GORSKA SLUŽBA SPAŠAVANJA DELNICE</t>
  </si>
  <si>
    <t>153.</t>
  </si>
  <si>
    <t>154.</t>
  </si>
  <si>
    <t xml:space="preserve">DJEČJI VRTIĆ HLOJKICA </t>
  </si>
  <si>
    <t>155.</t>
  </si>
  <si>
    <t>DARKO CVJETIČANIN</t>
  </si>
  <si>
    <t>156.</t>
  </si>
  <si>
    <t>MILAN GOLUBOVIĆ</t>
  </si>
  <si>
    <t>157.</t>
  </si>
  <si>
    <t>ŽUPA SV.IVANA PAVLA II</t>
  </si>
  <si>
    <t>158.</t>
  </si>
  <si>
    <t>MANDA TRUBIĆ</t>
  </si>
  <si>
    <t>159.</t>
  </si>
  <si>
    <t>IVAN BIĆANIĆ</t>
  </si>
  <si>
    <t>160.</t>
  </si>
  <si>
    <t>MILKA BILJANIĆ</t>
  </si>
  <si>
    <t>161.</t>
  </si>
  <si>
    <t>JOSIP KOLAČEVIĆ</t>
  </si>
  <si>
    <t>162.</t>
  </si>
  <si>
    <t>SREDNJA ŠKOLA OTOČAC</t>
  </si>
  <si>
    <t>163.</t>
  </si>
  <si>
    <t>DANKO IVŠINOVIĆ</t>
  </si>
  <si>
    <t>164.</t>
  </si>
  <si>
    <t>GOSPIĆKO-SENJSKA BISKUPIJA</t>
  </si>
  <si>
    <t>165.</t>
  </si>
  <si>
    <t>ŽUPA SVETOG NIKOLE</t>
  </si>
  <si>
    <t>166.</t>
  </si>
  <si>
    <t>PRVOSTOLNA CRKVA KATEDRALA NAVJEŠTENJA BDM</t>
  </si>
  <si>
    <t>167.</t>
  </si>
  <si>
    <t>ALEKSANDRA BLAŽEVIĆ</t>
  </si>
  <si>
    <t>168.</t>
  </si>
  <si>
    <t>SLOBODAN ALEKSIĆ</t>
  </si>
  <si>
    <t>169.</t>
  </si>
  <si>
    <t>CENTAR ZA INKLUZIJU I PODRŠKU U ZAJEDNICI UMAG</t>
  </si>
  <si>
    <t>170.</t>
  </si>
  <si>
    <t>OSNOVNA ŠKOLA VAZMOSLAV GRŽALJA BUZET</t>
  </si>
  <si>
    <t>171.</t>
  </si>
  <si>
    <t>PUČKO OTVORENO UČILIŠTE AUGUSTIN VIVODA</t>
  </si>
  <si>
    <t>172.</t>
  </si>
  <si>
    <t>OPĆINA LANIŠĆE - DONACIJA FESTIVAL ŠUMA</t>
  </si>
  <si>
    <t>173.</t>
  </si>
  <si>
    <t>GIMNAZIJA NOVA GRADIŠKA</t>
  </si>
  <si>
    <t>174.</t>
  </si>
  <si>
    <t>OŠ "DR. STJEPAN ILIJAŠEVIĆ" ORIOVAC</t>
  </si>
  <si>
    <t>175.</t>
  </si>
  <si>
    <t>TURISTIČKA ZAJEDNICA GRADA NOVA GRADIŠKA</t>
  </si>
  <si>
    <t>176.</t>
  </si>
  <si>
    <t>MIRO BARIŠIĆ</t>
  </si>
  <si>
    <t>177.</t>
  </si>
  <si>
    <t>SANDRA TERZIĆ</t>
  </si>
  <si>
    <t>178.</t>
  </si>
  <si>
    <t>STIPE BRKLJAČA</t>
  </si>
  <si>
    <t>179.</t>
  </si>
  <si>
    <t>SRPSKA PRAVOSLAVNA CRKVA</t>
  </si>
  <si>
    <t>180.</t>
  </si>
  <si>
    <t>SLAVICA ĆOSIĆ</t>
  </si>
  <si>
    <t>181.</t>
  </si>
  <si>
    <t>DALIBOR MIHIĆ</t>
  </si>
  <si>
    <t>182.</t>
  </si>
  <si>
    <t>MIRKO POJE</t>
  </si>
  <si>
    <t>183.</t>
  </si>
  <si>
    <t>UDRUGA DJECE HRV.BRANITELJA VIROVITIČKO-PODRAVSKE ŽUPANIJE SLATINA</t>
  </si>
  <si>
    <t>184.</t>
  </si>
  <si>
    <t>DOBROVOLJNO VATROGASNO DRUŠTVO KOZICE</t>
  </si>
  <si>
    <t>185.</t>
  </si>
  <si>
    <t>ODRED IZVIĐAČA LISICE SLATINA</t>
  </si>
  <si>
    <t>186.</t>
  </si>
  <si>
    <t>DRUŠTVO NAŠA DJECA SLATINA</t>
  </si>
  <si>
    <t>187.</t>
  </si>
  <si>
    <t>KUD SELJAČKA SLOGA ŠPIŠIĆ BUKOVICA</t>
  </si>
  <si>
    <t>188.</t>
  </si>
  <si>
    <t>MOTO KLUB SPEED SLATINA</t>
  </si>
  <si>
    <t>189.</t>
  </si>
  <si>
    <t>LOVAČKA UDRUGA SOKOL GORNJI MIHOLJAC</t>
  </si>
  <si>
    <t>190.</t>
  </si>
  <si>
    <t>LOVAČKA UDRUGA VEPAR SLATINA</t>
  </si>
  <si>
    <t>191.</t>
  </si>
  <si>
    <t>SPORTSKI NOGOMETNI KLUB DINAMO KAPELA DVOR</t>
  </si>
  <si>
    <t>192.</t>
  </si>
  <si>
    <t>SHL JELEN VOĆIN</t>
  </si>
  <si>
    <t>193.</t>
  </si>
  <si>
    <t>194.</t>
  </si>
  <si>
    <t>SRPSKA PRAVOSLAVNA CRKVA EPARHIJA PAKRAČKO-SLAVONSKA SUHOPOLJE</t>
  </si>
  <si>
    <t>195.</t>
  </si>
  <si>
    <t>DOBROVOLJNO VATROGASNO DRUŠTVO VOĆIN</t>
  </si>
  <si>
    <t>196.</t>
  </si>
  <si>
    <t>UDRUGA LIČANA VILA VELEBITA SLATINA</t>
  </si>
  <si>
    <t>197.</t>
  </si>
  <si>
    <t>OSNOVNA ŠKOLA VOĆIN</t>
  </si>
  <si>
    <t>198.</t>
  </si>
  <si>
    <t>HRV.ŠUMARSKO DRUŠTVO OGRANAK VIROVITICA</t>
  </si>
  <si>
    <t>199.</t>
  </si>
  <si>
    <t>OSNOVNA ŠKOLA V. NAZORA NOVA BUKOVICA</t>
  </si>
  <si>
    <t>200.</t>
  </si>
  <si>
    <t>OSNOVNA ŠKOLA E.KUMIČIĆA SLATINA</t>
  </si>
  <si>
    <t>201.</t>
  </si>
  <si>
    <t>OSNOVNA ŠKOLA A.G. MATOŠA ČAČINCI</t>
  </si>
  <si>
    <t>202.</t>
  </si>
  <si>
    <t>DJEČJI VRTIĆ CVRČAK VIROVITICA</t>
  </si>
  <si>
    <t>203.</t>
  </si>
  <si>
    <t>DJEČJI VRTIĆ LIPA ČAĐAVICA</t>
  </si>
  <si>
    <t>204.</t>
  </si>
  <si>
    <t>SREDNJA ŠKOLA MARKA MARULIĆA SLATINA</t>
  </si>
  <si>
    <t>205.</t>
  </si>
  <si>
    <t>INDUSTRIJSKO OBRTNIČKA ŠKOLA SLATINA</t>
  </si>
  <si>
    <t>206.</t>
  </si>
  <si>
    <t>DJEČJI VRTIĆ JELENKO VOĆIN</t>
  </si>
  <si>
    <t>207.</t>
  </si>
  <si>
    <t>208.</t>
  </si>
  <si>
    <t>OSNOVNA ŠKOLA I.G. KOVAČIĆA ZDENCI</t>
  </si>
  <si>
    <t>209.</t>
  </si>
  <si>
    <t>SILVANA RADULIĆ</t>
  </si>
  <si>
    <t>210.</t>
  </si>
  <si>
    <t>KLINIČKI BOLNIČKI CENTAR RIJEKA</t>
  </si>
  <si>
    <t>211.</t>
  </si>
  <si>
    <t>ZORAN ČUGALJ</t>
  </si>
  <si>
    <t>212.</t>
  </si>
  <si>
    <t>GORDANA VUKOVIĆ</t>
  </si>
  <si>
    <t>UKUPNO DONACIJE</t>
  </si>
  <si>
    <t/>
  </si>
  <si>
    <t>GIMNAZIJA VUKOVAR</t>
  </si>
  <si>
    <t>SPONZORSTVO</t>
  </si>
  <si>
    <t>UDRUGA "ŠOKAČKA RAPSODIJA"</t>
  </si>
  <si>
    <t>VEČERNJI LIST D.O.O.</t>
  </si>
  <si>
    <t>HCR - CENTAR ZA TESTIRANJE, RAZVOJ I OBUKU D.O.O.</t>
  </si>
  <si>
    <t>KONJIČKI KLUB "VINIA"</t>
  </si>
  <si>
    <t>HRVAČKI KLUB "SLATINA"</t>
  </si>
  <si>
    <t>KUD ŠUMARI VINKOVCI</t>
  </si>
  <si>
    <t>UDRUGA DRAGOVOLJACA I VETERANA DOMOVINSKOG RATA RH</t>
  </si>
  <si>
    <t>MEĐUNARODNI EKONOMSKI FORUM "PERSPEKTIVE"</t>
  </si>
  <si>
    <t>GRAD ĐAKOVO</t>
  </si>
  <si>
    <t>UDRUGA ZA ZAŠTITU ŽIVOTINJA "TETRIJEB"</t>
  </si>
  <si>
    <t>CENTAR ZA RAZVOJ I ULAGANJA D.O.O.</t>
  </si>
  <si>
    <t>ROTARY KLUB VARAŽDIN</t>
  </si>
  <si>
    <t>UDRUGA POSJETI ILOK</t>
  </si>
  <si>
    <t>HRVATSKO ŠUMARSKO DRUŠTVO</t>
  </si>
  <si>
    <t>OPĆINA ERNESTINOVO</t>
  </si>
  <si>
    <t>GRAD KNIN</t>
  </si>
  <si>
    <t>GLAZBENA ŠKOLA MILKA KELEMENA</t>
  </si>
  <si>
    <t>UDRUGA LAĐARA NERETVE</t>
  </si>
  <si>
    <t>UDRUGA HRVATSKIH BRANITELJA</t>
  </si>
  <si>
    <t>USTANOVA ZA SVEOBUHVATNU SKRB "TIGROVI"</t>
  </si>
  <si>
    <t>MLADOST D.O.O</t>
  </si>
  <si>
    <t>VITEŠKO ALKARSKO DRUŠTVO</t>
  </si>
  <si>
    <t>TZG ĐURĐEVAC</t>
  </si>
  <si>
    <t>GU "ŠIBENSKI KONCERT"</t>
  </si>
  <si>
    <t>HRVATSKI ŠUMARSKI INSTITUT</t>
  </si>
  <si>
    <t>SVEUČILIŠTE U ZAGREBU - FAKULTET ŠUMARSTVA I DRVNE TEHNOLOGIJE</t>
  </si>
  <si>
    <t>DRUŠTVO ZA KAJKAVSKO KULTURNO STVARALAŠTVO</t>
  </si>
  <si>
    <t>ŠAHOVSKI KLUB E4</t>
  </si>
  <si>
    <t>NK HAJDUK BAPSKA</t>
  </si>
  <si>
    <t>VIROEXPO D.O.O</t>
  </si>
  <si>
    <t>APRIORI WORLD</t>
  </si>
  <si>
    <t>KULTURNO-ZAVIČAJNA UDRUGA KIJEVSKO</t>
  </si>
  <si>
    <t>TURISTIČKA ZAJEDNICA GRADA VINKOVACA</t>
  </si>
  <si>
    <t>HVIDRA VUKOVARSKO- SRIJEMSKE ŽUPANIJE</t>
  </si>
  <si>
    <t>UDRUGA DRAGOVOLJACA I VETERANA DOMOVINSKOG RATA VUKOVAR</t>
  </si>
  <si>
    <t>NOGOMETNI KLUB GRANIČAR LAZE</t>
  </si>
  <si>
    <t>TERRA VOX UDRUGA</t>
  </si>
  <si>
    <t>MALONOGOMETNI KLUB RUPE</t>
  </si>
  <si>
    <t>OPĆINA SV. PETAR U ŠUMI</t>
  </si>
  <si>
    <t>ZAKLADA ANA RUKAVINA</t>
  </si>
  <si>
    <t>UDRUGA FRENDOFON</t>
  </si>
  <si>
    <t>ZAJEDNICA UDRUGA I ČLANOVA HRV. VOJNIH INVALIDA DOM. RATA VPŽ</t>
  </si>
  <si>
    <t>TZG LEPOGLAVA</t>
  </si>
  <si>
    <t>LIČKO-SENJSKA ŽUPANIJA</t>
  </si>
  <si>
    <t>SAVEZ ZA SPORTSKU REKREACIJU GRADA VINKOVACA</t>
  </si>
  <si>
    <t>URIHO ZAGREB</t>
  </si>
  <si>
    <t>VOKALNO INSTRUMENTALNI ANSAMBL KOLAPJANI</t>
  </si>
  <si>
    <t>OGRANAK MATICE HRVATSKE U SKRADINU</t>
  </si>
  <si>
    <t>SRK BARABER</t>
  </si>
  <si>
    <t>UDRUGA VETERANA KUNE</t>
  </si>
  <si>
    <t>NOGOMETNI KLUB PODGRAĐE</t>
  </si>
  <si>
    <t>NOVOSTI D.O.O</t>
  </si>
  <si>
    <t>ATLETSKI KLUB VINKOVCI</t>
  </si>
  <si>
    <t>KONJIČKI KLUB MAESTOSO</t>
  </si>
  <si>
    <t xml:space="preserve">FAKULTET AGROBIOTEHNIČKIH ZNANOSTI </t>
  </si>
  <si>
    <t xml:space="preserve">UDRUGA UMIROVLJENIKA UNUTARNJIH POSLOVA </t>
  </si>
  <si>
    <t>DVD BILJE</t>
  </si>
  <si>
    <t>IPA REGIONALNI KLUB</t>
  </si>
  <si>
    <t>UHDDR SVETI ROK</t>
  </si>
  <si>
    <t>TZ BILJE</t>
  </si>
  <si>
    <t>U.V.3.G.B KUNE</t>
  </si>
  <si>
    <t>UDRUGA PUSTARAŠI</t>
  </si>
  <si>
    <t xml:space="preserve">LD JELEN ĐAKOVO  </t>
  </si>
  <si>
    <t>ORG ODBOR OLIMPIJADE STARIH ŠPORTOVA BROĐANCI</t>
  </si>
  <si>
    <t>J.USTANOVA ZA ZAŠTITU PRIRODE UŠP OBŽ</t>
  </si>
  <si>
    <t>MARIJAN DUŠIĆ</t>
  </si>
  <si>
    <t>ŠRU VALPOVKA  VALPOVO</t>
  </si>
  <si>
    <t xml:space="preserve">LD JELEN KOPAČEVO </t>
  </si>
  <si>
    <t>LOVAČKO DRUŠTVO SRNDAĆ KEŠINCI</t>
  </si>
  <si>
    <t xml:space="preserve">KINOLOŠKO DRUŠTVO ČEPIN </t>
  </si>
  <si>
    <t xml:space="preserve">UDRUGA STARIH SPORTOVA DONJI GRAD OSIJEK </t>
  </si>
  <si>
    <t xml:space="preserve">UDRUGA VINOGRADARA I VINARA </t>
  </si>
  <si>
    <t>LOVAČKI SAVEZ OBŽ</t>
  </si>
  <si>
    <t xml:space="preserve">SAVEZ SPORTSKE REKREACIJE OBŽ </t>
  </si>
  <si>
    <t xml:space="preserve">ELU BIJELA RODA </t>
  </si>
  <si>
    <t>D.V.D. KNEŽEVI VINOGRADI</t>
  </si>
  <si>
    <t xml:space="preserve">UHDDR SVETI ROK </t>
  </si>
  <si>
    <t>NOGOMETNI KLUB ĐURĐENOVAC</t>
  </si>
  <si>
    <t>LD SOKOL KOŠKA</t>
  </si>
  <si>
    <t>OPĆA ŽUPANIJSKA BOLNICA NAŠICE</t>
  </si>
  <si>
    <t>NOGOMETNI KLUB DONJA MOTIČINA</t>
  </si>
  <si>
    <t>LOVAČKI SAVEZ POŽEŠKO-SLAVONSKE ŽUPANIJE</t>
  </si>
  <si>
    <t>BPM TRAVEL D.O.O.</t>
  </si>
  <si>
    <t>HLS NAZOROVA 63</t>
  </si>
  <si>
    <t>ALFA D.O.O.</t>
  </si>
  <si>
    <t>BJELOVART-UDR. ZA GL.DR.LIK.KNJIŽ.</t>
  </si>
  <si>
    <t>UDRUGA VETERANA 7.GARDIJESKE BRIGADE PUMA</t>
  </si>
  <si>
    <t>UDRUGA APSTINENATA VARAŽDINSKE ŽUPANIJE -UDRUGA HRABROST</t>
  </si>
  <si>
    <t xml:space="preserve">ROTARY KLUB PRELOG </t>
  </si>
  <si>
    <t>ZAJEDNICA SPORTSKIH UDRUGA GRAD ĐURĐEVAC</t>
  </si>
  <si>
    <t>UDRUGA HRVATSKIH VOJNIH INVALIDA DOMOVINSKOG RATA ĐURĐEVAC</t>
  </si>
  <si>
    <t>ATLETSKI KLUB KOPRIVNICA</t>
  </si>
  <si>
    <t>UDRUGA ZA POMOĆ OSOBAMA S INTELEKTUALNIM POTEŠKOĆAMA "LATICA"</t>
  </si>
  <si>
    <t>DVD JAGNJEDOVAC</t>
  </si>
  <si>
    <t>UDRUGA ŽENA IZ RURALNIH PODRUČJA KC-KŽ ŽUPANIJA</t>
  </si>
  <si>
    <t>FOLKLORNI ANSAMBL" KOPRIVNICA"</t>
  </si>
  <si>
    <t>DRUŠTVO ŽENA "REKA"</t>
  </si>
  <si>
    <t>DRUŠTVO IZVORNOG FOLKLORA KOPRIVNIČKI IVANEC</t>
  </si>
  <si>
    <t>HRVATSKO ŠUMARSKO DRUŠTVO OGRANAK KOPRIVNICA</t>
  </si>
  <si>
    <t>DOBROVOLJNO VATROGASNO DRUŠTVO "SALINOVEC"</t>
  </si>
  <si>
    <t>UDRUGA PESKI-ART. ĐURĐEVAC</t>
  </si>
  <si>
    <t>KLUB LIJEČENIH ALKOHOLIČARA CENTAR KOPRIVNICA</t>
  </si>
  <si>
    <t>ŽUPA SVETOG LEOPOLDA BOGDANA MANDIĆA</t>
  </si>
  <si>
    <t>USTANOVA ZA SVEOB.SKRB O PRIP 1. GAR.BRIGADE "TIGROVI",RAKITJE</t>
  </si>
  <si>
    <t>HRVATSKO ŠUMARSKO DRUŠTVO OGRANAK VARAŽDIN</t>
  </si>
  <si>
    <t>UDRUGA ŽENA "SRCA KUNOVCA"</t>
  </si>
  <si>
    <t>UDRUGA UZGAJIVAČA HLADNOKRVNJAKA I HRV.POSAVCA KC-KŽ</t>
  </si>
  <si>
    <t>KULTURNO UMJETNIČKO DRUŠTVO "RUDAR" GLOGOVAC</t>
  </si>
  <si>
    <t>OGRANAK MATICE HRVATSKE U KRIŽEVCIMA</t>
  </si>
  <si>
    <t>JU ZELENI PRSTEN ZAGREBAČKE ŽUPANIJE</t>
  </si>
  <si>
    <t>MUZEJ SUVREMENE UMJETNOSTI</t>
  </si>
  <si>
    <t>MLADEN KUKA</t>
  </si>
  <si>
    <t>KUD "POKUPLJE"</t>
  </si>
  <si>
    <t>DVD ORLOVAC</t>
  </si>
  <si>
    <t>UDRUGA PRIPADNIKA 110.BRIGADE ZNG</t>
  </si>
  <si>
    <t>SRK PEDALA LAGANINI</t>
  </si>
  <si>
    <t>DPD SVETI PETAR OGULIN</t>
  </si>
  <si>
    <t>ZAKLADA ZA MLADE BEZ RODITELJSKE SKRBI PREZID</t>
  </si>
  <si>
    <t>KLUB 138. BRIGADE HRVATSKE VOJSKE DELNICE</t>
  </si>
  <si>
    <t>UDRUGA ETERNUS GEROVO</t>
  </si>
  <si>
    <t>UDRUGA ZA DJECU I MLADE MAČARADOS TRŠĆE</t>
  </si>
  <si>
    <t>BOĆARSKI KLUB SV.ROK KLANA</t>
  </si>
  <si>
    <t>UDRUGA HRVATSKIH BRANITELJA DOMOVINSKOG RATA KASTAV</t>
  </si>
  <si>
    <t>KLUB POTEZANJA UŽETA DELNIČKI KONOPAŠI</t>
  </si>
  <si>
    <t>HRVATSKI CRVENI KRIŽ DELNICE</t>
  </si>
  <si>
    <t>MOTOVUN FILM FESTIVAL ZAGREB</t>
  </si>
  <si>
    <t>KOŠARKAŠKI KLUB GORANIN DELNICE</t>
  </si>
  <si>
    <t>DRUŠTVO NAŠA DJECA LOKVE</t>
  </si>
  <si>
    <t>UDRUGA SKRADSKA ŽENA SKRAD</t>
  </si>
  <si>
    <t>SKIJAŠKI KLUB GORANIN DELNICE</t>
  </si>
  <si>
    <t>BIATLONSKI KLUB GORANIN DELNICE</t>
  </si>
  <si>
    <t>PUHAČKI ORKESTAR FUŽINE</t>
  </si>
  <si>
    <t>KUGLAČKI KLUB GORANIN DELNICE</t>
  </si>
  <si>
    <t>ŽUPA SV.BLAŽA ZAGREB</t>
  </si>
  <si>
    <t>OPĆINA FUŽINE</t>
  </si>
  <si>
    <t>BOĆARSKI KLUB "LEDENICE"</t>
  </si>
  <si>
    <t>EKOLOŠKA UDRUGA "LUPUS"</t>
  </si>
  <si>
    <t>PLANINARSKO DRUŠTVO GROMOVAČA</t>
  </si>
  <si>
    <t>UDRUGA UMIROVLJENIKA GRADA SENJA</t>
  </si>
  <si>
    <t>BOĆARSKI SAVEZ PG ŽUPANIJE</t>
  </si>
  <si>
    <t>SENJSKA LIGA PROTIV RAKA</t>
  </si>
  <si>
    <t>OSNOVNA ŠKOLA IVANA RABLJANINA RAB</t>
  </si>
  <si>
    <t>DRUŠTVO ZA ZAŠTITU ŽIVOTINJA RIJEKA</t>
  </si>
  <si>
    <t>HRVATSKO KULTURNO UMJETNIČKO DRUŠTVO "ŠIROKA KULA"</t>
  </si>
  <si>
    <t>MALONOGOMETNI KLUB IZ KARLOBAGA</t>
  </si>
  <si>
    <t>LOVAČKI SAVEZ ŠIBENSKO-KNINSKE ŽUPANIJE</t>
  </si>
  <si>
    <t>RONILAČKO EKOLOŠKI KLUB WLAY ZAGVOZD</t>
  </si>
  <si>
    <t>DOBROVOLJNO VATROGASNO DRUŠTVO SOLIN</t>
  </si>
  <si>
    <t xml:space="preserve">TVRĐAVA KULTURE ŠIBENIK </t>
  </si>
  <si>
    <t>NOVOGRADIŠKI SAJAM</t>
  </si>
  <si>
    <t>RUKOMETNI KLUB "SLAVONKA"</t>
  </si>
  <si>
    <t>KULTURNO UMJETNIČKO DRUŠTVO " REŠETARI"</t>
  </si>
  <si>
    <t>HRVATSKA LIGA PROTIV RAKA "DR.ZORISLAV SLOVIĆ"</t>
  </si>
  <si>
    <t>UDRUGA HVIDRA SLATINA</t>
  </si>
  <si>
    <t>UKUPNO SPONZORSTVA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</si>
</sst>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[Red]#,##0.00"/>
  </numFmts>
  <fonts count="10" x14ac:knownFonts="1">
    <font>
      <sz val="11"/>
      <color theme="1"/>
      <name val="Calibri"/>
      <family val="2"/>
      <charset val="238"/>
      <scheme val="minor"/>
    </font>
    <font>
      <i/>
      <sz val="8"/>
      <color rgb="FF80808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4" fontId="2" fillId="0" borderId="0" xfId="0" applyNumberFormat="1" applyFont="1" applyAlignment="1"/>
    <xf numFmtId="4" fontId="3" fillId="0" borderId="0" xfId="0" applyNumberFormat="1" applyFont="1" applyAlignme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/>
    <xf numFmtId="0" fontId="4" fillId="0" borderId="0" xfId="0" applyFont="1" applyBorder="1"/>
    <xf numFmtId="4" fontId="4" fillId="2" borderId="0" xfId="0" applyNumberFormat="1" applyFont="1" applyFill="1" applyBorder="1" applyAlignment="1">
      <alignment horizontal="left"/>
    </xf>
    <xf numFmtId="4" fontId="4" fillId="2" borderId="0" xfId="0" applyNumberFormat="1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center"/>
    </xf>
    <xf numFmtId="4" fontId="8" fillId="2" borderId="0" xfId="0" applyNumberFormat="1" applyFont="1" applyFill="1" applyBorder="1" applyAlignment="1">
      <alignment horizontal="right"/>
    </xf>
    <xf numFmtId="0" fontId="0" fillId="0" borderId="0" xfId="0" applyAlignment="1"/>
    <xf numFmtId="0" fontId="0" fillId="0" borderId="0" xfId="0" applyFill="1"/>
    <xf numFmtId="0" fontId="8" fillId="2" borderId="0" xfId="0" applyFont="1" applyFill="1" applyBorder="1" applyAlignment="1">
      <alignment horizontal="center"/>
    </xf>
    <xf numFmtId="4" fontId="8" fillId="0" borderId="0" xfId="0" applyNumberFormat="1" applyFont="1"/>
    <xf numFmtId="0" fontId="9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85725</xdr:colOff>
      <xdr:row>6</xdr:row>
      <xdr:rowOff>28575</xdr:rowOff>
    </xdr:to>
    <xdr:pic>
      <xdr:nvPicPr>
        <xdr:cNvPr id="2" name="Slika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0"/>
          <a:ext cx="7334250" cy="1171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8:F410"/>
  <sheetViews>
    <sheetView showGridLines="0" tabSelected="1" workbookViewId="0">
      <selection activeCell="B397" sqref="B397"/>
    </sheetView>
  </sheetViews>
  <sheetFormatPr defaultRowHeight="15" x14ac:dyDescent="0.25"/>
  <cols>
    <col min="1" max="1" width="6.28515625" customWidth="1"/>
    <col min="2" max="2" width="69.5703125" customWidth="1"/>
    <col min="3" max="3" width="17.42578125" customWidth="1"/>
    <col min="4" max="4" width="21.7109375" customWidth="1"/>
    <col min="6" max="6" width="50.42578125" customWidth="1"/>
  </cols>
  <sheetData>
    <row r="8" spans="1:6" x14ac:dyDescent="0.25">
      <c r="B8" s="1" t="s">
        <v>0</v>
      </c>
    </row>
    <row r="9" spans="1:6" ht="15.75" x14ac:dyDescent="0.25">
      <c r="B9" s="2" t="s">
        <v>1</v>
      </c>
      <c r="C9" s="3" t="s">
        <v>2</v>
      </c>
      <c r="D9" s="3"/>
      <c r="E9" s="4"/>
      <c r="F9" s="4"/>
    </row>
    <row r="11" spans="1:6" ht="20.25" x14ac:dyDescent="0.3">
      <c r="A11" s="5"/>
      <c r="B11" s="6" t="s">
        <v>3</v>
      </c>
      <c r="C11" s="6"/>
      <c r="D11" s="6"/>
      <c r="E11" s="7"/>
      <c r="F11" s="7"/>
    </row>
    <row r="12" spans="1:6" ht="18.75" x14ac:dyDescent="0.3">
      <c r="A12" s="5"/>
      <c r="B12" s="5"/>
      <c r="C12" s="5"/>
      <c r="D12" s="5"/>
    </row>
    <row r="13" spans="1:6" ht="18.75" x14ac:dyDescent="0.3">
      <c r="A13" s="5"/>
      <c r="B13" s="5"/>
      <c r="C13" s="5"/>
      <c r="D13" s="5"/>
    </row>
    <row r="14" spans="1:6" ht="18.75" x14ac:dyDescent="0.3">
      <c r="A14" s="8" t="s">
        <v>4</v>
      </c>
      <c r="B14" s="9" t="s">
        <v>5</v>
      </c>
      <c r="C14" s="10">
        <v>663.61</v>
      </c>
      <c r="D14" s="10" t="s">
        <v>6</v>
      </c>
    </row>
    <row r="15" spans="1:6" ht="18.75" x14ac:dyDescent="0.3">
      <c r="A15" s="8" t="s">
        <v>7</v>
      </c>
      <c r="B15" s="9" t="s">
        <v>8</v>
      </c>
      <c r="C15" s="10">
        <v>663.61</v>
      </c>
      <c r="D15" s="10" t="s">
        <v>6</v>
      </c>
    </row>
    <row r="16" spans="1:6" ht="18.75" x14ac:dyDescent="0.3">
      <c r="A16" s="8" t="s">
        <v>9</v>
      </c>
      <c r="B16" s="9" t="s">
        <v>10</v>
      </c>
      <c r="C16" s="10">
        <v>663.61</v>
      </c>
      <c r="D16" s="10" t="s">
        <v>6</v>
      </c>
    </row>
    <row r="17" spans="1:4" ht="18.75" x14ac:dyDescent="0.3">
      <c r="A17" s="8" t="s">
        <v>11</v>
      </c>
      <c r="B17" s="9" t="s">
        <v>12</v>
      </c>
      <c r="C17" s="10">
        <v>13933.25</v>
      </c>
      <c r="D17" s="10" t="s">
        <v>6</v>
      </c>
    </row>
    <row r="18" spans="1:4" ht="18.75" x14ac:dyDescent="0.3">
      <c r="A18" s="8" t="s">
        <v>13</v>
      </c>
      <c r="B18" s="9" t="s">
        <v>14</v>
      </c>
      <c r="C18" s="10">
        <v>2214.0300000000002</v>
      </c>
      <c r="D18" s="10" t="s">
        <v>6</v>
      </c>
    </row>
    <row r="19" spans="1:4" ht="18.75" x14ac:dyDescent="0.3">
      <c r="A19" s="8" t="s">
        <v>15</v>
      </c>
      <c r="B19" s="9" t="s">
        <v>16</v>
      </c>
      <c r="C19" s="10">
        <v>10552.27</v>
      </c>
      <c r="D19" s="10" t="s">
        <v>6</v>
      </c>
    </row>
    <row r="20" spans="1:4" ht="18.75" x14ac:dyDescent="0.3">
      <c r="A20" s="8" t="s">
        <v>17</v>
      </c>
      <c r="B20" s="9" t="s">
        <v>18</v>
      </c>
      <c r="C20" s="10">
        <v>500</v>
      </c>
      <c r="D20" s="10" t="s">
        <v>6</v>
      </c>
    </row>
    <row r="21" spans="1:4" ht="18.75" x14ac:dyDescent="0.3">
      <c r="A21" s="8" t="s">
        <v>19</v>
      </c>
      <c r="B21" s="9" t="s">
        <v>20</v>
      </c>
      <c r="C21" s="10">
        <v>1160.8600000000001</v>
      </c>
      <c r="D21" s="10" t="s">
        <v>6</v>
      </c>
    </row>
    <row r="22" spans="1:4" ht="18.75" x14ac:dyDescent="0.3">
      <c r="A22" s="8" t="s">
        <v>21</v>
      </c>
      <c r="B22" s="9" t="s">
        <v>22</v>
      </c>
      <c r="C22" s="10">
        <v>1000</v>
      </c>
      <c r="D22" s="10" t="s">
        <v>6</v>
      </c>
    </row>
    <row r="23" spans="1:4" ht="18.75" x14ac:dyDescent="0.3">
      <c r="A23" s="8" t="s">
        <v>23</v>
      </c>
      <c r="B23" s="9" t="s">
        <v>24</v>
      </c>
      <c r="C23" s="10">
        <v>500</v>
      </c>
      <c r="D23" s="10" t="s">
        <v>6</v>
      </c>
    </row>
    <row r="24" spans="1:4" ht="18.75" x14ac:dyDescent="0.3">
      <c r="A24" s="8" t="s">
        <v>25</v>
      </c>
      <c r="B24" s="9" t="s">
        <v>26</v>
      </c>
      <c r="C24" s="10">
        <v>500</v>
      </c>
      <c r="D24" s="10" t="s">
        <v>6</v>
      </c>
    </row>
    <row r="25" spans="1:4" ht="18.75" x14ac:dyDescent="0.3">
      <c r="A25" s="8" t="s">
        <v>27</v>
      </c>
      <c r="B25" s="9" t="s">
        <v>28</v>
      </c>
      <c r="C25" s="10">
        <v>788.74</v>
      </c>
      <c r="D25" s="10" t="s">
        <v>6</v>
      </c>
    </row>
    <row r="26" spans="1:4" ht="18.75" x14ac:dyDescent="0.3">
      <c r="A26" s="8" t="s">
        <v>29</v>
      </c>
      <c r="B26" s="9" t="s">
        <v>30</v>
      </c>
      <c r="C26" s="10">
        <v>500</v>
      </c>
      <c r="D26" s="10" t="s">
        <v>6</v>
      </c>
    </row>
    <row r="27" spans="1:4" ht="18.75" x14ac:dyDescent="0.3">
      <c r="A27" s="8" t="s">
        <v>31</v>
      </c>
      <c r="B27" s="9" t="s">
        <v>32</v>
      </c>
      <c r="C27" s="10">
        <v>500</v>
      </c>
      <c r="D27" s="10" t="s">
        <v>6</v>
      </c>
    </row>
    <row r="28" spans="1:4" ht="18.75" x14ac:dyDescent="0.3">
      <c r="A28" s="8" t="s">
        <v>33</v>
      </c>
      <c r="B28" s="9" t="s">
        <v>34</v>
      </c>
      <c r="C28" s="10">
        <v>2000</v>
      </c>
      <c r="D28" s="10" t="s">
        <v>6</v>
      </c>
    </row>
    <row r="29" spans="1:4" ht="18.75" x14ac:dyDescent="0.3">
      <c r="A29" s="8" t="s">
        <v>35</v>
      </c>
      <c r="B29" s="9" t="s">
        <v>36</v>
      </c>
      <c r="C29" s="10">
        <v>500</v>
      </c>
      <c r="D29" s="10" t="s">
        <v>6</v>
      </c>
    </row>
    <row r="30" spans="1:4" ht="18.75" x14ac:dyDescent="0.3">
      <c r="A30" s="8" t="s">
        <v>37</v>
      </c>
      <c r="B30" s="9" t="s">
        <v>38</v>
      </c>
      <c r="C30" s="10">
        <v>1000</v>
      </c>
      <c r="D30" s="10" t="s">
        <v>6</v>
      </c>
    </row>
    <row r="31" spans="1:4" ht="18.75" x14ac:dyDescent="0.3">
      <c r="A31" s="8" t="s">
        <v>39</v>
      </c>
      <c r="B31" s="9" t="s">
        <v>40</v>
      </c>
      <c r="C31" s="10">
        <v>1000</v>
      </c>
      <c r="D31" s="10" t="s">
        <v>6</v>
      </c>
    </row>
    <row r="32" spans="1:4" ht="18.75" x14ac:dyDescent="0.3">
      <c r="A32" s="8" t="s">
        <v>41</v>
      </c>
      <c r="B32" s="9" t="s">
        <v>42</v>
      </c>
      <c r="C32" s="10">
        <v>265.14</v>
      </c>
      <c r="D32" s="10" t="s">
        <v>6</v>
      </c>
    </row>
    <row r="33" spans="1:4" ht="18.75" x14ac:dyDescent="0.3">
      <c r="A33" s="8" t="s">
        <v>43</v>
      </c>
      <c r="B33" s="9" t="s">
        <v>44</v>
      </c>
      <c r="C33" s="10">
        <v>500</v>
      </c>
      <c r="D33" s="10" t="s">
        <v>6</v>
      </c>
    </row>
    <row r="34" spans="1:4" ht="18.75" x14ac:dyDescent="0.3">
      <c r="A34" s="8" t="s">
        <v>45</v>
      </c>
      <c r="B34" s="9" t="s">
        <v>46</v>
      </c>
      <c r="C34" s="10">
        <v>500</v>
      </c>
      <c r="D34" s="10" t="s">
        <v>6</v>
      </c>
    </row>
    <row r="35" spans="1:4" ht="18.75" x14ac:dyDescent="0.3">
      <c r="A35" s="8" t="s">
        <v>47</v>
      </c>
      <c r="B35" s="9" t="s">
        <v>48</v>
      </c>
      <c r="C35" s="10">
        <v>500</v>
      </c>
      <c r="D35" s="10" t="s">
        <v>6</v>
      </c>
    </row>
    <row r="36" spans="1:4" ht="18.75" x14ac:dyDescent="0.3">
      <c r="A36" s="8" t="s">
        <v>49</v>
      </c>
      <c r="B36" s="9" t="s">
        <v>50</v>
      </c>
      <c r="C36" s="10">
        <v>500</v>
      </c>
      <c r="D36" s="10" t="s">
        <v>6</v>
      </c>
    </row>
    <row r="37" spans="1:4" ht="18.75" x14ac:dyDescent="0.3">
      <c r="A37" s="8" t="s">
        <v>51</v>
      </c>
      <c r="B37" s="9" t="s">
        <v>52</v>
      </c>
      <c r="C37" s="10">
        <v>500</v>
      </c>
      <c r="D37" s="10" t="s">
        <v>6</v>
      </c>
    </row>
    <row r="38" spans="1:4" ht="18.75" x14ac:dyDescent="0.3">
      <c r="A38" s="8" t="s">
        <v>53</v>
      </c>
      <c r="B38" s="9" t="s">
        <v>54</v>
      </c>
      <c r="C38" s="10">
        <v>418.11</v>
      </c>
      <c r="D38" s="10" t="s">
        <v>6</v>
      </c>
    </row>
    <row r="39" spans="1:4" ht="18.75" x14ac:dyDescent="0.3">
      <c r="A39" s="8" t="s">
        <v>55</v>
      </c>
      <c r="B39" s="9" t="s">
        <v>56</v>
      </c>
      <c r="C39" s="10">
        <v>2067.98</v>
      </c>
      <c r="D39" s="10" t="s">
        <v>6</v>
      </c>
    </row>
    <row r="40" spans="1:4" ht="18.75" x14ac:dyDescent="0.3">
      <c r="A40" s="8" t="s">
        <v>57</v>
      </c>
      <c r="B40" s="9" t="s">
        <v>58</v>
      </c>
      <c r="C40" s="10">
        <v>195.1</v>
      </c>
      <c r="D40" s="10" t="s">
        <v>6</v>
      </c>
    </row>
    <row r="41" spans="1:4" ht="18.75" x14ac:dyDescent="0.3">
      <c r="A41" s="8" t="s">
        <v>59</v>
      </c>
      <c r="B41" s="9" t="s">
        <v>60</v>
      </c>
      <c r="C41" s="10">
        <v>682.92</v>
      </c>
      <c r="D41" s="10" t="s">
        <v>6</v>
      </c>
    </row>
    <row r="42" spans="1:4" ht="18.75" x14ac:dyDescent="0.3">
      <c r="A42" s="8" t="s">
        <v>61</v>
      </c>
      <c r="B42" s="9" t="s">
        <v>62</v>
      </c>
      <c r="C42" s="10">
        <f>5080.4+3408.95</f>
        <v>8489.3499999999985</v>
      </c>
      <c r="D42" s="10" t="s">
        <v>6</v>
      </c>
    </row>
    <row r="43" spans="1:4" ht="18.75" x14ac:dyDescent="0.3">
      <c r="A43" s="8" t="s">
        <v>63</v>
      </c>
      <c r="B43" s="9" t="s">
        <v>64</v>
      </c>
      <c r="C43" s="10">
        <v>200</v>
      </c>
      <c r="D43" s="10" t="s">
        <v>6</v>
      </c>
    </row>
    <row r="44" spans="1:4" ht="18.75" x14ac:dyDescent="0.3">
      <c r="A44" s="8" t="s">
        <v>65</v>
      </c>
      <c r="B44" s="9" t="s">
        <v>66</v>
      </c>
      <c r="C44" s="10">
        <v>200</v>
      </c>
      <c r="D44" s="10" t="s">
        <v>6</v>
      </c>
    </row>
    <row r="45" spans="1:4" ht="18.75" x14ac:dyDescent="0.3">
      <c r="A45" s="8" t="s">
        <v>67</v>
      </c>
      <c r="B45" s="9" t="s">
        <v>68</v>
      </c>
      <c r="C45" s="10">
        <v>100</v>
      </c>
      <c r="D45" s="10" t="s">
        <v>6</v>
      </c>
    </row>
    <row r="46" spans="1:4" ht="18.75" x14ac:dyDescent="0.3">
      <c r="A46" s="8" t="s">
        <v>69</v>
      </c>
      <c r="B46" s="9" t="s">
        <v>70</v>
      </c>
      <c r="C46" s="10">
        <v>100</v>
      </c>
      <c r="D46" s="10" t="s">
        <v>6</v>
      </c>
    </row>
    <row r="47" spans="1:4" ht="18.75" x14ac:dyDescent="0.3">
      <c r="A47" s="8" t="s">
        <v>71</v>
      </c>
      <c r="B47" s="9" t="s">
        <v>72</v>
      </c>
      <c r="C47" s="10">
        <v>200</v>
      </c>
      <c r="D47" s="10" t="s">
        <v>6</v>
      </c>
    </row>
    <row r="48" spans="1:4" ht="18.75" x14ac:dyDescent="0.3">
      <c r="A48" s="8" t="s">
        <v>73</v>
      </c>
      <c r="B48" s="9" t="s">
        <v>74</v>
      </c>
      <c r="C48" s="10">
        <v>200</v>
      </c>
      <c r="D48" s="10" t="s">
        <v>6</v>
      </c>
    </row>
    <row r="49" spans="1:4" ht="18.75" x14ac:dyDescent="0.3">
      <c r="A49" s="8" t="s">
        <v>75</v>
      </c>
      <c r="B49" s="9" t="s">
        <v>76</v>
      </c>
      <c r="C49" s="10">
        <v>200</v>
      </c>
      <c r="D49" s="10" t="s">
        <v>6</v>
      </c>
    </row>
    <row r="50" spans="1:4" ht="18.75" x14ac:dyDescent="0.3">
      <c r="A50" s="8" t="s">
        <v>77</v>
      </c>
      <c r="B50" s="9" t="s">
        <v>78</v>
      </c>
      <c r="C50" s="10">
        <v>400</v>
      </c>
      <c r="D50" s="10" t="s">
        <v>6</v>
      </c>
    </row>
    <row r="51" spans="1:4" ht="18.75" x14ac:dyDescent="0.3">
      <c r="A51" s="8" t="s">
        <v>79</v>
      </c>
      <c r="B51" s="9" t="s">
        <v>80</v>
      </c>
      <c r="C51" s="10">
        <v>300</v>
      </c>
      <c r="D51" s="10" t="s">
        <v>6</v>
      </c>
    </row>
    <row r="52" spans="1:4" ht="18.75" x14ac:dyDescent="0.3">
      <c r="A52" s="8" t="s">
        <v>81</v>
      </c>
      <c r="B52" s="9" t="s">
        <v>82</v>
      </c>
      <c r="C52" s="10">
        <v>200</v>
      </c>
      <c r="D52" s="10" t="s">
        <v>6</v>
      </c>
    </row>
    <row r="53" spans="1:4" ht="18.75" x14ac:dyDescent="0.3">
      <c r="A53" s="8" t="s">
        <v>83</v>
      </c>
      <c r="B53" s="9" t="s">
        <v>84</v>
      </c>
      <c r="C53" s="10">
        <v>300</v>
      </c>
      <c r="D53" s="10" t="s">
        <v>6</v>
      </c>
    </row>
    <row r="54" spans="1:4" ht="18.75" x14ac:dyDescent="0.3">
      <c r="A54" s="8" t="s">
        <v>85</v>
      </c>
      <c r="B54" s="9" t="s">
        <v>86</v>
      </c>
      <c r="C54" s="10">
        <v>300</v>
      </c>
      <c r="D54" s="10" t="s">
        <v>6</v>
      </c>
    </row>
    <row r="55" spans="1:4" ht="18.75" x14ac:dyDescent="0.3">
      <c r="A55" s="8" t="s">
        <v>87</v>
      </c>
      <c r="B55" s="9" t="s">
        <v>88</v>
      </c>
      <c r="C55" s="10">
        <v>500</v>
      </c>
      <c r="D55" s="10" t="s">
        <v>6</v>
      </c>
    </row>
    <row r="56" spans="1:4" ht="18.75" x14ac:dyDescent="0.3">
      <c r="A56" s="8" t="s">
        <v>89</v>
      </c>
      <c r="B56" s="9" t="s">
        <v>90</v>
      </c>
      <c r="C56" s="10">
        <v>300</v>
      </c>
      <c r="D56" s="10" t="s">
        <v>6</v>
      </c>
    </row>
    <row r="57" spans="1:4" ht="18.75" x14ac:dyDescent="0.3">
      <c r="A57" s="8" t="s">
        <v>91</v>
      </c>
      <c r="B57" s="9" t="s">
        <v>92</v>
      </c>
      <c r="C57" s="10">
        <v>300</v>
      </c>
      <c r="D57" s="10" t="s">
        <v>6</v>
      </c>
    </row>
    <row r="58" spans="1:4" ht="18.75" x14ac:dyDescent="0.3">
      <c r="A58" s="8" t="s">
        <v>93</v>
      </c>
      <c r="B58" s="9" t="s">
        <v>94</v>
      </c>
      <c r="C58" s="10">
        <v>300</v>
      </c>
      <c r="D58" s="10" t="s">
        <v>6</v>
      </c>
    </row>
    <row r="59" spans="1:4" ht="18.75" x14ac:dyDescent="0.3">
      <c r="A59" s="8" t="s">
        <v>95</v>
      </c>
      <c r="B59" s="9" t="s">
        <v>96</v>
      </c>
      <c r="C59" s="10">
        <v>400</v>
      </c>
      <c r="D59" s="10" t="s">
        <v>6</v>
      </c>
    </row>
    <row r="60" spans="1:4" ht="18.75" x14ac:dyDescent="0.3">
      <c r="A60" s="8" t="s">
        <v>97</v>
      </c>
      <c r="B60" s="9" t="s">
        <v>98</v>
      </c>
      <c r="C60" s="10">
        <v>500</v>
      </c>
      <c r="D60" s="10" t="s">
        <v>6</v>
      </c>
    </row>
    <row r="61" spans="1:4" ht="18.75" x14ac:dyDescent="0.3">
      <c r="A61" s="8" t="s">
        <v>99</v>
      </c>
      <c r="B61" s="9" t="s">
        <v>100</v>
      </c>
      <c r="C61" s="10">
        <v>500</v>
      </c>
      <c r="D61" s="10" t="s">
        <v>6</v>
      </c>
    </row>
    <row r="62" spans="1:4" ht="18.75" x14ac:dyDescent="0.3">
      <c r="A62" s="8" t="s">
        <v>101</v>
      </c>
      <c r="B62" s="9" t="s">
        <v>102</v>
      </c>
      <c r="C62" s="10">
        <v>400</v>
      </c>
      <c r="D62" s="10" t="s">
        <v>6</v>
      </c>
    </row>
    <row r="63" spans="1:4" ht="18.75" x14ac:dyDescent="0.3">
      <c r="A63" s="8" t="s">
        <v>103</v>
      </c>
      <c r="B63" s="9" t="s">
        <v>104</v>
      </c>
      <c r="C63" s="10">
        <v>545.54999999999995</v>
      </c>
      <c r="D63" s="10" t="s">
        <v>6</v>
      </c>
    </row>
    <row r="64" spans="1:4" ht="18.75" x14ac:dyDescent="0.3">
      <c r="A64" s="8" t="s">
        <v>105</v>
      </c>
      <c r="B64" s="9" t="s">
        <v>106</v>
      </c>
      <c r="C64" s="10">
        <v>298.63</v>
      </c>
      <c r="D64" s="10" t="s">
        <v>6</v>
      </c>
    </row>
    <row r="65" spans="1:4" ht="18.75" x14ac:dyDescent="0.3">
      <c r="A65" s="8" t="s">
        <v>107</v>
      </c>
      <c r="B65" s="9" t="s">
        <v>108</v>
      </c>
      <c r="C65" s="10">
        <v>3.47</v>
      </c>
      <c r="D65" s="10" t="s">
        <v>6</v>
      </c>
    </row>
    <row r="66" spans="1:4" ht="18.75" x14ac:dyDescent="0.3">
      <c r="A66" s="8" t="s">
        <v>109</v>
      </c>
      <c r="B66" s="9" t="s">
        <v>110</v>
      </c>
      <c r="C66" s="10">
        <f>91.18+261.44</f>
        <v>352.62</v>
      </c>
      <c r="D66" s="10" t="s">
        <v>6</v>
      </c>
    </row>
    <row r="67" spans="1:4" ht="18.75" x14ac:dyDescent="0.3">
      <c r="A67" s="8" t="s">
        <v>111</v>
      </c>
      <c r="B67" s="9" t="s">
        <v>112</v>
      </c>
      <c r="C67" s="10">
        <v>131.25</v>
      </c>
      <c r="D67" s="10" t="s">
        <v>6</v>
      </c>
    </row>
    <row r="68" spans="1:4" ht="18.75" x14ac:dyDescent="0.3">
      <c r="A68" s="8" t="s">
        <v>113</v>
      </c>
      <c r="B68" s="9" t="s">
        <v>114</v>
      </c>
      <c r="C68" s="10">
        <v>373.49</v>
      </c>
      <c r="D68" s="10" t="s">
        <v>6</v>
      </c>
    </row>
    <row r="69" spans="1:4" ht="18.75" x14ac:dyDescent="0.3">
      <c r="A69" s="8" t="s">
        <v>115</v>
      </c>
      <c r="B69" s="9" t="s">
        <v>116</v>
      </c>
      <c r="C69" s="10">
        <v>279.8</v>
      </c>
      <c r="D69" s="10" t="s">
        <v>6</v>
      </c>
    </row>
    <row r="70" spans="1:4" ht="18.75" x14ac:dyDescent="0.3">
      <c r="A70" s="8" t="s">
        <v>117</v>
      </c>
      <c r="B70" s="9" t="s">
        <v>118</v>
      </c>
      <c r="C70" s="10">
        <v>261.44</v>
      </c>
      <c r="D70" s="10" t="s">
        <v>6</v>
      </c>
    </row>
    <row r="71" spans="1:4" ht="18.75" x14ac:dyDescent="0.3">
      <c r="A71" s="8" t="s">
        <v>119</v>
      </c>
      <c r="B71" s="9" t="s">
        <v>120</v>
      </c>
      <c r="C71" s="10">
        <v>400</v>
      </c>
      <c r="D71" s="10" t="s">
        <v>6</v>
      </c>
    </row>
    <row r="72" spans="1:4" ht="18.75" x14ac:dyDescent="0.3">
      <c r="A72" s="8" t="s">
        <v>121</v>
      </c>
      <c r="B72" s="9" t="s">
        <v>122</v>
      </c>
      <c r="C72" s="10">
        <v>400</v>
      </c>
      <c r="D72" s="10" t="s">
        <v>6</v>
      </c>
    </row>
    <row r="73" spans="1:4" ht="18.75" x14ac:dyDescent="0.3">
      <c r="A73" s="8" t="s">
        <v>123</v>
      </c>
      <c r="B73" s="9" t="s">
        <v>124</v>
      </c>
      <c r="C73" s="10">
        <v>405.75</v>
      </c>
      <c r="D73" s="10" t="s">
        <v>6</v>
      </c>
    </row>
    <row r="74" spans="1:4" ht="18.75" x14ac:dyDescent="0.3">
      <c r="A74" s="8" t="s">
        <v>125</v>
      </c>
      <c r="B74" s="9" t="s">
        <v>126</v>
      </c>
      <c r="C74" s="10">
        <v>400</v>
      </c>
      <c r="D74" s="10" t="s">
        <v>6</v>
      </c>
    </row>
    <row r="75" spans="1:4" ht="18.75" x14ac:dyDescent="0.3">
      <c r="A75" s="8" t="s">
        <v>127</v>
      </c>
      <c r="B75" s="9" t="s">
        <v>128</v>
      </c>
      <c r="C75" s="10">
        <v>197.89</v>
      </c>
      <c r="D75" s="10" t="s">
        <v>6</v>
      </c>
    </row>
    <row r="76" spans="1:4" ht="18.75" x14ac:dyDescent="0.3">
      <c r="A76" s="8" t="s">
        <v>129</v>
      </c>
      <c r="B76" s="9" t="s">
        <v>130</v>
      </c>
      <c r="C76" s="10">
        <v>371.08</v>
      </c>
      <c r="D76" s="10" t="s">
        <v>6</v>
      </c>
    </row>
    <row r="77" spans="1:4" ht="18.75" x14ac:dyDescent="0.3">
      <c r="A77" s="8" t="s">
        <v>131</v>
      </c>
      <c r="B77" s="9" t="s">
        <v>132</v>
      </c>
      <c r="C77" s="10">
        <v>130.72999999999999</v>
      </c>
      <c r="D77" s="10" t="s">
        <v>6</v>
      </c>
    </row>
    <row r="78" spans="1:4" ht="18.75" x14ac:dyDescent="0.3">
      <c r="A78" s="8" t="s">
        <v>133</v>
      </c>
      <c r="B78" s="9" t="s">
        <v>134</v>
      </c>
      <c r="C78" s="10">
        <v>186.74</v>
      </c>
      <c r="D78" s="10" t="s">
        <v>6</v>
      </c>
    </row>
    <row r="79" spans="1:4" ht="18.75" x14ac:dyDescent="0.3">
      <c r="A79" s="8" t="s">
        <v>135</v>
      </c>
      <c r="B79" s="9" t="s">
        <v>136</v>
      </c>
      <c r="C79" s="10">
        <v>88.64</v>
      </c>
      <c r="D79" s="10" t="s">
        <v>6</v>
      </c>
    </row>
    <row r="80" spans="1:4" ht="18.75" x14ac:dyDescent="0.3">
      <c r="A80" s="8" t="s">
        <v>137</v>
      </c>
      <c r="B80" s="9" t="s">
        <v>138</v>
      </c>
      <c r="C80" s="10">
        <v>250</v>
      </c>
      <c r="D80" s="10" t="s">
        <v>6</v>
      </c>
    </row>
    <row r="81" spans="1:4" ht="18.75" x14ac:dyDescent="0.3">
      <c r="A81" s="8" t="s">
        <v>139</v>
      </c>
      <c r="B81" s="9" t="s">
        <v>140</v>
      </c>
      <c r="C81" s="10">
        <v>300</v>
      </c>
      <c r="D81" s="10" t="s">
        <v>6</v>
      </c>
    </row>
    <row r="82" spans="1:4" ht="18.75" x14ac:dyDescent="0.3">
      <c r="A82" s="8" t="s">
        <v>141</v>
      </c>
      <c r="B82" s="9" t="s">
        <v>142</v>
      </c>
      <c r="C82" s="10">
        <v>350</v>
      </c>
      <c r="D82" s="10" t="s">
        <v>6</v>
      </c>
    </row>
    <row r="83" spans="1:4" ht="18.75" x14ac:dyDescent="0.3">
      <c r="A83" s="8" t="s">
        <v>143</v>
      </c>
      <c r="B83" s="9" t="s">
        <v>144</v>
      </c>
      <c r="C83" s="10">
        <v>100</v>
      </c>
      <c r="D83" s="10" t="s">
        <v>6</v>
      </c>
    </row>
    <row r="84" spans="1:4" ht="18.75" x14ac:dyDescent="0.3">
      <c r="A84" s="8" t="s">
        <v>145</v>
      </c>
      <c r="B84" s="9" t="s">
        <v>146</v>
      </c>
      <c r="C84" s="10">
        <v>500</v>
      </c>
      <c r="D84" s="10" t="s">
        <v>6</v>
      </c>
    </row>
    <row r="85" spans="1:4" ht="18.75" x14ac:dyDescent="0.3">
      <c r="A85" s="8" t="s">
        <v>147</v>
      </c>
      <c r="B85" s="9" t="s">
        <v>148</v>
      </c>
      <c r="C85" s="10">
        <v>500</v>
      </c>
      <c r="D85" s="10" t="s">
        <v>6</v>
      </c>
    </row>
    <row r="86" spans="1:4" ht="18.75" x14ac:dyDescent="0.3">
      <c r="A86" s="8" t="s">
        <v>149</v>
      </c>
      <c r="B86" s="9" t="s">
        <v>150</v>
      </c>
      <c r="C86" s="10">
        <v>500</v>
      </c>
      <c r="D86" s="10" t="s">
        <v>6</v>
      </c>
    </row>
    <row r="87" spans="1:4" ht="18.75" x14ac:dyDescent="0.3">
      <c r="A87" s="8" t="s">
        <v>151</v>
      </c>
      <c r="B87" s="9" t="s">
        <v>152</v>
      </c>
      <c r="C87" s="10">
        <v>500</v>
      </c>
      <c r="D87" s="10" t="s">
        <v>6</v>
      </c>
    </row>
    <row r="88" spans="1:4" ht="18.75" x14ac:dyDescent="0.3">
      <c r="A88" s="8" t="s">
        <v>153</v>
      </c>
      <c r="B88" s="9" t="s">
        <v>154</v>
      </c>
      <c r="C88" s="10">
        <v>330.09</v>
      </c>
      <c r="D88" s="10" t="s">
        <v>6</v>
      </c>
    </row>
    <row r="89" spans="1:4" ht="18.75" x14ac:dyDescent="0.3">
      <c r="A89" s="8" t="s">
        <v>155</v>
      </c>
      <c r="B89" s="9" t="s">
        <v>156</v>
      </c>
      <c r="C89" s="10">
        <v>224.09</v>
      </c>
      <c r="D89" s="10" t="s">
        <v>6</v>
      </c>
    </row>
    <row r="90" spans="1:4" ht="18.75" x14ac:dyDescent="0.3">
      <c r="A90" s="8" t="s">
        <v>157</v>
      </c>
      <c r="B90" s="9" t="s">
        <v>158</v>
      </c>
      <c r="C90" s="10">
        <v>504.68</v>
      </c>
      <c r="D90" s="10" t="s">
        <v>6</v>
      </c>
    </row>
    <row r="91" spans="1:4" ht="18.75" x14ac:dyDescent="0.3">
      <c r="A91" s="8" t="s">
        <v>159</v>
      </c>
      <c r="B91" s="9" t="s">
        <v>160</v>
      </c>
      <c r="C91" s="10">
        <v>440.79</v>
      </c>
      <c r="D91" s="10" t="s">
        <v>6</v>
      </c>
    </row>
    <row r="92" spans="1:4" ht="18.75" x14ac:dyDescent="0.3">
      <c r="A92" s="8" t="s">
        <v>161</v>
      </c>
      <c r="B92" s="9" t="s">
        <v>162</v>
      </c>
      <c r="C92" s="10">
        <v>500</v>
      </c>
      <c r="D92" s="10" t="s">
        <v>6</v>
      </c>
    </row>
    <row r="93" spans="1:4" ht="18.75" x14ac:dyDescent="0.3">
      <c r="A93" s="8" t="s">
        <v>163</v>
      </c>
      <c r="B93" s="9" t="s">
        <v>164</v>
      </c>
      <c r="C93" s="10">
        <v>398.17</v>
      </c>
      <c r="D93" s="10" t="s">
        <v>6</v>
      </c>
    </row>
    <row r="94" spans="1:4" ht="18.75" x14ac:dyDescent="0.3">
      <c r="A94" s="8" t="s">
        <v>165</v>
      </c>
      <c r="B94" s="9" t="s">
        <v>166</v>
      </c>
      <c r="C94" s="10">
        <v>9.75</v>
      </c>
      <c r="D94" s="10" t="s">
        <v>6</v>
      </c>
    </row>
    <row r="95" spans="1:4" ht="18.75" x14ac:dyDescent="0.3">
      <c r="A95" s="8" t="s">
        <v>167</v>
      </c>
      <c r="B95" s="9" t="s">
        <v>168</v>
      </c>
      <c r="C95" s="10">
        <v>252</v>
      </c>
      <c r="D95" s="10" t="s">
        <v>6</v>
      </c>
    </row>
    <row r="96" spans="1:4" ht="18.75" x14ac:dyDescent="0.3">
      <c r="A96" s="8" t="s">
        <v>169</v>
      </c>
      <c r="B96" s="9" t="s">
        <v>170</v>
      </c>
      <c r="C96" s="10">
        <v>13.93</v>
      </c>
      <c r="D96" s="10" t="s">
        <v>6</v>
      </c>
    </row>
    <row r="97" spans="1:4" ht="18.75" x14ac:dyDescent="0.3">
      <c r="A97" s="8" t="s">
        <v>171</v>
      </c>
      <c r="B97" s="9" t="s">
        <v>172</v>
      </c>
      <c r="C97" s="10">
        <v>200</v>
      </c>
      <c r="D97" s="10" t="s">
        <v>6</v>
      </c>
    </row>
    <row r="98" spans="1:4" ht="18.75" x14ac:dyDescent="0.3">
      <c r="A98" s="8" t="s">
        <v>173</v>
      </c>
      <c r="B98" s="9" t="s">
        <v>174</v>
      </c>
      <c r="C98" s="10">
        <v>182.49</v>
      </c>
      <c r="D98" s="10" t="s">
        <v>6</v>
      </c>
    </row>
    <row r="99" spans="1:4" ht="18.75" x14ac:dyDescent="0.3">
      <c r="A99" s="8" t="s">
        <v>175</v>
      </c>
      <c r="B99" s="9" t="s">
        <v>176</v>
      </c>
      <c r="C99" s="10">
        <v>28.67</v>
      </c>
      <c r="D99" s="10" t="s">
        <v>6</v>
      </c>
    </row>
    <row r="100" spans="1:4" ht="18.75" x14ac:dyDescent="0.3">
      <c r="A100" s="8" t="s">
        <v>177</v>
      </c>
      <c r="B100" s="9" t="s">
        <v>178</v>
      </c>
      <c r="C100" s="10">
        <v>109.28</v>
      </c>
      <c r="D100" s="10" t="s">
        <v>6</v>
      </c>
    </row>
    <row r="101" spans="1:4" ht="18.75" x14ac:dyDescent="0.3">
      <c r="A101" s="8" t="s">
        <v>179</v>
      </c>
      <c r="B101" s="9" t="s">
        <v>180</v>
      </c>
      <c r="C101" s="10">
        <v>136.61000000000001</v>
      </c>
      <c r="D101" s="10" t="s">
        <v>6</v>
      </c>
    </row>
    <row r="102" spans="1:4" ht="18.75" x14ac:dyDescent="0.3">
      <c r="A102" s="8" t="s">
        <v>181</v>
      </c>
      <c r="B102" s="9" t="s">
        <v>182</v>
      </c>
      <c r="C102" s="10">
        <v>34.15</v>
      </c>
      <c r="D102" s="10" t="s">
        <v>6</v>
      </c>
    </row>
    <row r="103" spans="1:4" ht="18.75" x14ac:dyDescent="0.3">
      <c r="A103" s="8" t="s">
        <v>183</v>
      </c>
      <c r="B103" s="9" t="s">
        <v>184</v>
      </c>
      <c r="C103" s="10">
        <v>170.73</v>
      </c>
      <c r="D103" s="10" t="s">
        <v>6</v>
      </c>
    </row>
    <row r="104" spans="1:4" ht="18.75" x14ac:dyDescent="0.3">
      <c r="A104" s="8" t="s">
        <v>185</v>
      </c>
      <c r="B104" s="9" t="s">
        <v>186</v>
      </c>
      <c r="C104" s="10">
        <v>109.28</v>
      </c>
      <c r="D104" s="10" t="s">
        <v>6</v>
      </c>
    </row>
    <row r="105" spans="1:4" ht="18.75" x14ac:dyDescent="0.3">
      <c r="A105" s="8" t="s">
        <v>187</v>
      </c>
      <c r="B105" s="9" t="s">
        <v>188</v>
      </c>
      <c r="C105" s="10">
        <v>81.96</v>
      </c>
      <c r="D105" s="10" t="s">
        <v>6</v>
      </c>
    </row>
    <row r="106" spans="1:4" ht="18.75" x14ac:dyDescent="0.3">
      <c r="A106" s="8" t="s">
        <v>189</v>
      </c>
      <c r="B106" s="9" t="s">
        <v>190</v>
      </c>
      <c r="C106" s="10">
        <v>109.28</v>
      </c>
      <c r="D106" s="10" t="s">
        <v>6</v>
      </c>
    </row>
    <row r="107" spans="1:4" ht="18.75" x14ac:dyDescent="0.3">
      <c r="A107" s="8" t="s">
        <v>191</v>
      </c>
      <c r="B107" s="9" t="s">
        <v>192</v>
      </c>
      <c r="C107" s="10">
        <v>81.96</v>
      </c>
      <c r="D107" s="10" t="s">
        <v>6</v>
      </c>
    </row>
    <row r="108" spans="1:4" ht="18.75" x14ac:dyDescent="0.3">
      <c r="A108" s="8" t="s">
        <v>193</v>
      </c>
      <c r="B108" s="9" t="s">
        <v>194</v>
      </c>
      <c r="C108" s="10">
        <v>109.28</v>
      </c>
      <c r="D108" s="10" t="s">
        <v>6</v>
      </c>
    </row>
    <row r="109" spans="1:4" ht="18.75" x14ac:dyDescent="0.3">
      <c r="A109" s="8" t="s">
        <v>195</v>
      </c>
      <c r="B109" s="9" t="s">
        <v>196</v>
      </c>
      <c r="C109" s="10">
        <f>27.32+54.64+27.32</f>
        <v>109.28</v>
      </c>
      <c r="D109" s="10" t="s">
        <v>6</v>
      </c>
    </row>
    <row r="110" spans="1:4" ht="18.75" x14ac:dyDescent="0.3">
      <c r="A110" s="8" t="s">
        <v>197</v>
      </c>
      <c r="B110" s="9" t="s">
        <v>198</v>
      </c>
      <c r="C110" s="10">
        <v>102.44</v>
      </c>
      <c r="D110" s="10" t="s">
        <v>6</v>
      </c>
    </row>
    <row r="111" spans="1:4" ht="18.75" x14ac:dyDescent="0.3">
      <c r="A111" s="8" t="s">
        <v>199</v>
      </c>
      <c r="B111" s="9" t="s">
        <v>200</v>
      </c>
      <c r="C111" s="10">
        <v>114.98</v>
      </c>
      <c r="D111" s="10" t="s">
        <v>6</v>
      </c>
    </row>
    <row r="112" spans="1:4" ht="18.75" x14ac:dyDescent="0.3">
      <c r="A112" s="8" t="s">
        <v>201</v>
      </c>
      <c r="B112" s="9" t="s">
        <v>202</v>
      </c>
      <c r="C112" s="10">
        <v>109.28</v>
      </c>
      <c r="D112" s="10" t="s">
        <v>6</v>
      </c>
    </row>
    <row r="113" spans="1:4" ht="18.75" x14ac:dyDescent="0.3">
      <c r="A113" s="8" t="s">
        <v>203</v>
      </c>
      <c r="B113" s="9" t="s">
        <v>204</v>
      </c>
      <c r="C113" s="10">
        <v>136.61000000000001</v>
      </c>
      <c r="D113" s="10" t="s">
        <v>6</v>
      </c>
    </row>
    <row r="114" spans="1:4" ht="18.75" x14ac:dyDescent="0.3">
      <c r="A114" s="8" t="s">
        <v>205</v>
      </c>
      <c r="B114" s="9" t="s">
        <v>206</v>
      </c>
      <c r="C114" s="10">
        <v>204.88</v>
      </c>
      <c r="D114" s="10" t="s">
        <v>6</v>
      </c>
    </row>
    <row r="115" spans="1:4" ht="18.75" x14ac:dyDescent="0.3">
      <c r="A115" s="8" t="s">
        <v>207</v>
      </c>
      <c r="B115" s="9" t="s">
        <v>208</v>
      </c>
      <c r="C115" s="10">
        <v>109.28</v>
      </c>
      <c r="D115" s="10" t="s">
        <v>6</v>
      </c>
    </row>
    <row r="116" spans="1:4" ht="18.75" x14ac:dyDescent="0.3">
      <c r="A116" s="8" t="s">
        <v>209</v>
      </c>
      <c r="B116" s="9" t="s">
        <v>210</v>
      </c>
      <c r="C116" s="10">
        <v>109.28</v>
      </c>
      <c r="D116" s="10" t="s">
        <v>6</v>
      </c>
    </row>
    <row r="117" spans="1:4" ht="18.75" x14ac:dyDescent="0.3">
      <c r="A117" s="8" t="s">
        <v>211</v>
      </c>
      <c r="B117" s="9" t="s">
        <v>212</v>
      </c>
      <c r="C117" s="10">
        <v>102.44</v>
      </c>
      <c r="D117" s="10" t="s">
        <v>6</v>
      </c>
    </row>
    <row r="118" spans="1:4" ht="18.75" x14ac:dyDescent="0.3">
      <c r="A118" s="8" t="s">
        <v>213</v>
      </c>
      <c r="B118" s="9" t="s">
        <v>214</v>
      </c>
      <c r="C118" s="10">
        <v>81.96</v>
      </c>
      <c r="D118" s="10" t="s">
        <v>6</v>
      </c>
    </row>
    <row r="119" spans="1:4" ht="18.75" x14ac:dyDescent="0.3">
      <c r="A119" s="8" t="s">
        <v>215</v>
      </c>
      <c r="B119" s="9" t="s">
        <v>216</v>
      </c>
      <c r="C119" s="10">
        <v>109.28</v>
      </c>
      <c r="D119" s="10" t="s">
        <v>6</v>
      </c>
    </row>
    <row r="120" spans="1:4" ht="18.75" x14ac:dyDescent="0.3">
      <c r="A120" s="8" t="s">
        <v>217</v>
      </c>
      <c r="B120" s="9" t="s">
        <v>218</v>
      </c>
      <c r="C120" s="10">
        <v>81.96</v>
      </c>
      <c r="D120" s="10" t="s">
        <v>6</v>
      </c>
    </row>
    <row r="121" spans="1:4" ht="18.75" x14ac:dyDescent="0.3">
      <c r="A121" s="8" t="s">
        <v>219</v>
      </c>
      <c r="B121" s="9" t="s">
        <v>220</v>
      </c>
      <c r="C121" s="10">
        <v>109.28</v>
      </c>
      <c r="D121" s="10" t="s">
        <v>6</v>
      </c>
    </row>
    <row r="122" spans="1:4" ht="18.75" x14ac:dyDescent="0.3">
      <c r="A122" s="8" t="s">
        <v>221</v>
      </c>
      <c r="B122" s="9" t="s">
        <v>222</v>
      </c>
      <c r="C122" s="10">
        <v>109.28</v>
      </c>
      <c r="D122" s="10" t="s">
        <v>6</v>
      </c>
    </row>
    <row r="123" spans="1:4" ht="18.75" x14ac:dyDescent="0.3">
      <c r="A123" s="8" t="s">
        <v>223</v>
      </c>
      <c r="B123" s="9" t="s">
        <v>224</v>
      </c>
      <c r="C123" s="10">
        <v>109.28</v>
      </c>
      <c r="D123" s="10" t="s">
        <v>6</v>
      </c>
    </row>
    <row r="124" spans="1:4" ht="18.75" x14ac:dyDescent="0.3">
      <c r="A124" s="8" t="s">
        <v>225</v>
      </c>
      <c r="B124" s="9" t="s">
        <v>226</v>
      </c>
      <c r="C124" s="10">
        <v>170.73</v>
      </c>
      <c r="D124" s="10" t="s">
        <v>6</v>
      </c>
    </row>
    <row r="125" spans="1:4" ht="18.75" x14ac:dyDescent="0.3">
      <c r="A125" s="8" t="s">
        <v>227</v>
      </c>
      <c r="B125" s="9" t="s">
        <v>228</v>
      </c>
      <c r="C125" s="10">
        <v>109.28</v>
      </c>
      <c r="D125" s="10" t="s">
        <v>6</v>
      </c>
    </row>
    <row r="126" spans="1:4" ht="18.75" x14ac:dyDescent="0.3">
      <c r="A126" s="8" t="s">
        <v>229</v>
      </c>
      <c r="B126" s="9" t="s">
        <v>230</v>
      </c>
      <c r="C126" s="10">
        <v>81.96</v>
      </c>
      <c r="D126" s="10" t="s">
        <v>6</v>
      </c>
    </row>
    <row r="127" spans="1:4" ht="18.75" x14ac:dyDescent="0.3">
      <c r="A127" s="8" t="s">
        <v>231</v>
      </c>
      <c r="B127" s="9" t="s">
        <v>232</v>
      </c>
      <c r="C127" s="10">
        <v>81.96</v>
      </c>
      <c r="D127" s="10" t="s">
        <v>6</v>
      </c>
    </row>
    <row r="128" spans="1:4" ht="18.75" x14ac:dyDescent="0.3">
      <c r="A128" s="8" t="s">
        <v>233</v>
      </c>
      <c r="B128" s="9" t="s">
        <v>234</v>
      </c>
      <c r="C128" s="10">
        <v>81.96</v>
      </c>
      <c r="D128" s="10" t="s">
        <v>6</v>
      </c>
    </row>
    <row r="129" spans="1:4" ht="18.75" x14ac:dyDescent="0.3">
      <c r="A129" s="8" t="s">
        <v>235</v>
      </c>
      <c r="B129" s="9" t="s">
        <v>236</v>
      </c>
      <c r="C129" s="10">
        <v>95.59</v>
      </c>
      <c r="D129" s="10" t="s">
        <v>6</v>
      </c>
    </row>
    <row r="130" spans="1:4" ht="18.75" x14ac:dyDescent="0.3">
      <c r="A130" s="8" t="s">
        <v>237</v>
      </c>
      <c r="B130" s="9" t="s">
        <v>238</v>
      </c>
      <c r="C130" s="10">
        <v>81.96</v>
      </c>
      <c r="D130" s="10" t="s">
        <v>6</v>
      </c>
    </row>
    <row r="131" spans="1:4" ht="18.75" x14ac:dyDescent="0.3">
      <c r="A131" s="8" t="s">
        <v>239</v>
      </c>
      <c r="B131" s="9" t="s">
        <v>240</v>
      </c>
      <c r="C131" s="10">
        <f>1365.84+682.92</f>
        <v>2048.7599999999998</v>
      </c>
      <c r="D131" s="10" t="s">
        <v>6</v>
      </c>
    </row>
    <row r="132" spans="1:4" ht="18.75" x14ac:dyDescent="0.3">
      <c r="A132" s="8" t="s">
        <v>241</v>
      </c>
      <c r="B132" s="9" t="s">
        <v>242</v>
      </c>
      <c r="C132" s="10">
        <v>95.59</v>
      </c>
      <c r="D132" s="10" t="s">
        <v>6</v>
      </c>
    </row>
    <row r="133" spans="1:4" ht="18.75" x14ac:dyDescent="0.3">
      <c r="A133" s="8" t="s">
        <v>243</v>
      </c>
      <c r="B133" s="9" t="s">
        <v>244</v>
      </c>
      <c r="C133" s="10">
        <f>56.82+52.46</f>
        <v>109.28</v>
      </c>
      <c r="D133" s="10" t="s">
        <v>6</v>
      </c>
    </row>
    <row r="134" spans="1:4" ht="18.75" x14ac:dyDescent="0.3">
      <c r="A134" s="8" t="s">
        <v>245</v>
      </c>
      <c r="B134" s="9" t="s">
        <v>246</v>
      </c>
      <c r="C134" s="10">
        <f>27.32+81.96</f>
        <v>109.28</v>
      </c>
      <c r="D134" s="10" t="s">
        <v>6</v>
      </c>
    </row>
    <row r="135" spans="1:4" ht="18.75" x14ac:dyDescent="0.3">
      <c r="A135" s="8" t="s">
        <v>247</v>
      </c>
      <c r="B135" s="9" t="s">
        <v>248</v>
      </c>
      <c r="C135" s="10">
        <v>153.16</v>
      </c>
      <c r="D135" s="10" t="s">
        <v>6</v>
      </c>
    </row>
    <row r="136" spans="1:4" ht="18.75" x14ac:dyDescent="0.3">
      <c r="A136" s="8" t="s">
        <v>249</v>
      </c>
      <c r="B136" s="9" t="s">
        <v>250</v>
      </c>
      <c r="C136" s="10">
        <v>71.08</v>
      </c>
      <c r="D136" s="10" t="s">
        <v>6</v>
      </c>
    </row>
    <row r="137" spans="1:4" ht="18.75" x14ac:dyDescent="0.3">
      <c r="A137" s="8" t="s">
        <v>251</v>
      </c>
      <c r="B137" s="9" t="s">
        <v>252</v>
      </c>
      <c r="C137" s="10">
        <v>77.349999999999994</v>
      </c>
      <c r="D137" s="10" t="s">
        <v>6</v>
      </c>
    </row>
    <row r="138" spans="1:4" ht="18.75" x14ac:dyDescent="0.3">
      <c r="A138" s="8" t="s">
        <v>253</v>
      </c>
      <c r="B138" s="9" t="s">
        <v>254</v>
      </c>
      <c r="C138" s="10">
        <v>42</v>
      </c>
      <c r="D138" s="10" t="s">
        <v>6</v>
      </c>
    </row>
    <row r="139" spans="1:4" ht="18.75" x14ac:dyDescent="0.3">
      <c r="A139" s="8" t="s">
        <v>255</v>
      </c>
      <c r="B139" s="9" t="s">
        <v>256</v>
      </c>
      <c r="C139" s="10">
        <v>233.84</v>
      </c>
      <c r="D139" s="10" t="s">
        <v>6</v>
      </c>
    </row>
    <row r="140" spans="1:4" ht="18.75" x14ac:dyDescent="0.3">
      <c r="A140" s="8" t="s">
        <v>257</v>
      </c>
      <c r="B140" s="9" t="s">
        <v>258</v>
      </c>
      <c r="C140" s="10">
        <v>298.86</v>
      </c>
      <c r="D140" s="10" t="s">
        <v>6</v>
      </c>
    </row>
    <row r="141" spans="1:4" ht="18.75" x14ac:dyDescent="0.3">
      <c r="A141" s="8" t="s">
        <v>259</v>
      </c>
      <c r="B141" s="9" t="s">
        <v>260</v>
      </c>
      <c r="C141" s="10">
        <v>71.08</v>
      </c>
      <c r="D141" s="10" t="s">
        <v>6</v>
      </c>
    </row>
    <row r="142" spans="1:4" ht="18.75" x14ac:dyDescent="0.3">
      <c r="A142" s="8" t="s">
        <v>261</v>
      </c>
      <c r="B142" s="9" t="s">
        <v>262</v>
      </c>
      <c r="C142" s="10">
        <v>181.24</v>
      </c>
      <c r="D142" s="10" t="s">
        <v>6</v>
      </c>
    </row>
    <row r="143" spans="1:4" ht="18.75" x14ac:dyDescent="0.3">
      <c r="A143" s="8" t="s">
        <v>263</v>
      </c>
      <c r="B143" s="9" t="s">
        <v>264</v>
      </c>
      <c r="C143" s="10">
        <v>278.67</v>
      </c>
      <c r="D143" s="10" t="s">
        <v>6</v>
      </c>
    </row>
    <row r="144" spans="1:4" ht="18.75" x14ac:dyDescent="0.3">
      <c r="A144" s="8" t="s">
        <v>265</v>
      </c>
      <c r="B144" s="9" t="s">
        <v>266</v>
      </c>
      <c r="C144" s="10">
        <v>34.15</v>
      </c>
      <c r="D144" s="10" t="s">
        <v>6</v>
      </c>
    </row>
    <row r="145" spans="1:4" ht="18.75" x14ac:dyDescent="0.3">
      <c r="A145" s="8" t="s">
        <v>267</v>
      </c>
      <c r="B145" s="9" t="s">
        <v>268</v>
      </c>
      <c r="C145" s="10">
        <v>199.13</v>
      </c>
      <c r="D145" s="10" t="s">
        <v>6</v>
      </c>
    </row>
    <row r="146" spans="1:4" ht="18.75" x14ac:dyDescent="0.3">
      <c r="A146" s="8" t="s">
        <v>269</v>
      </c>
      <c r="B146" s="9" t="s">
        <v>270</v>
      </c>
      <c r="C146" s="10">
        <v>100</v>
      </c>
      <c r="D146" s="10" t="s">
        <v>6</v>
      </c>
    </row>
    <row r="147" spans="1:4" ht="18.75" x14ac:dyDescent="0.3">
      <c r="A147" s="8" t="s">
        <v>271</v>
      </c>
      <c r="B147" s="9" t="s">
        <v>272</v>
      </c>
      <c r="C147" s="10">
        <v>500</v>
      </c>
      <c r="D147" s="10" t="s">
        <v>6</v>
      </c>
    </row>
    <row r="148" spans="1:4" ht="18.75" x14ac:dyDescent="0.3">
      <c r="A148" s="8" t="s">
        <v>273</v>
      </c>
      <c r="B148" s="9" t="s">
        <v>274</v>
      </c>
      <c r="C148" s="10">
        <v>398.14</v>
      </c>
      <c r="D148" s="10" t="s">
        <v>6</v>
      </c>
    </row>
    <row r="149" spans="1:4" ht="18.75" x14ac:dyDescent="0.3">
      <c r="A149" s="8" t="s">
        <v>275</v>
      </c>
      <c r="B149" s="9" t="s">
        <v>276</v>
      </c>
      <c r="C149" s="10">
        <v>179.22</v>
      </c>
      <c r="D149" s="10" t="s">
        <v>6</v>
      </c>
    </row>
    <row r="150" spans="1:4" ht="18.75" x14ac:dyDescent="0.3">
      <c r="A150" s="8" t="s">
        <v>277</v>
      </c>
      <c r="B150" s="9" t="s">
        <v>278</v>
      </c>
      <c r="C150" s="10">
        <v>397.22</v>
      </c>
      <c r="D150" s="10" t="s">
        <v>6</v>
      </c>
    </row>
    <row r="151" spans="1:4" ht="18.75" x14ac:dyDescent="0.3">
      <c r="A151" s="8" t="s">
        <v>279</v>
      </c>
      <c r="B151" s="9" t="s">
        <v>280</v>
      </c>
      <c r="C151" s="10">
        <v>102.44</v>
      </c>
      <c r="D151" s="10" t="s">
        <v>6</v>
      </c>
    </row>
    <row r="152" spans="1:4" ht="18.75" x14ac:dyDescent="0.3">
      <c r="A152" s="8" t="s">
        <v>281</v>
      </c>
      <c r="B152" s="9" t="s">
        <v>282</v>
      </c>
      <c r="C152" s="10">
        <v>200</v>
      </c>
      <c r="D152" s="10" t="s">
        <v>6</v>
      </c>
    </row>
    <row r="153" spans="1:4" ht="18.75" x14ac:dyDescent="0.3">
      <c r="A153" s="8" t="s">
        <v>283</v>
      </c>
      <c r="B153" s="9" t="s">
        <v>284</v>
      </c>
      <c r="C153" s="10">
        <v>350</v>
      </c>
      <c r="D153" s="10" t="s">
        <v>6</v>
      </c>
    </row>
    <row r="154" spans="1:4" ht="18.75" x14ac:dyDescent="0.3">
      <c r="A154" s="8" t="s">
        <v>285</v>
      </c>
      <c r="B154" s="9" t="s">
        <v>286</v>
      </c>
      <c r="C154" s="10">
        <v>186.06</v>
      </c>
      <c r="D154" s="10" t="s">
        <v>6</v>
      </c>
    </row>
    <row r="155" spans="1:4" ht="18.75" x14ac:dyDescent="0.3">
      <c r="A155" s="8" t="s">
        <v>287</v>
      </c>
      <c r="B155" s="9" t="s">
        <v>288</v>
      </c>
      <c r="C155" s="10">
        <v>260.48</v>
      </c>
      <c r="D155" s="10" t="s">
        <v>6</v>
      </c>
    </row>
    <row r="156" spans="1:4" ht="18.75" x14ac:dyDescent="0.3">
      <c r="A156" s="8" t="s">
        <v>289</v>
      </c>
      <c r="B156" s="9" t="s">
        <v>290</v>
      </c>
      <c r="C156" s="10">
        <v>186.06</v>
      </c>
      <c r="D156" s="10" t="s">
        <v>6</v>
      </c>
    </row>
    <row r="157" spans="1:4" ht="18.75" x14ac:dyDescent="0.3">
      <c r="A157" s="8" t="s">
        <v>291</v>
      </c>
      <c r="B157" s="9" t="s">
        <v>292</v>
      </c>
      <c r="C157" s="10">
        <v>254.81</v>
      </c>
      <c r="D157" s="10" t="s">
        <v>6</v>
      </c>
    </row>
    <row r="158" spans="1:4" ht="18.75" x14ac:dyDescent="0.3">
      <c r="A158" s="8" t="s">
        <v>293</v>
      </c>
      <c r="B158" s="9" t="s">
        <v>294</v>
      </c>
      <c r="C158" s="10">
        <v>254.81</v>
      </c>
      <c r="D158" s="10" t="s">
        <v>6</v>
      </c>
    </row>
    <row r="159" spans="1:4" ht="18.75" x14ac:dyDescent="0.3">
      <c r="A159" s="8" t="s">
        <v>295</v>
      </c>
      <c r="B159" s="9" t="s">
        <v>296</v>
      </c>
      <c r="C159" s="10">
        <v>254.81</v>
      </c>
      <c r="D159" s="10" t="s">
        <v>6</v>
      </c>
    </row>
    <row r="160" spans="1:4" ht="18.75" x14ac:dyDescent="0.3">
      <c r="A160" s="8" t="s">
        <v>297</v>
      </c>
      <c r="B160" s="9" t="s">
        <v>298</v>
      </c>
      <c r="C160" s="10">
        <v>398.17</v>
      </c>
      <c r="D160" s="10" t="s">
        <v>6</v>
      </c>
    </row>
    <row r="161" spans="1:4" ht="18.75" x14ac:dyDescent="0.3">
      <c r="A161" s="8" t="s">
        <v>299</v>
      </c>
      <c r="B161" s="9" t="s">
        <v>300</v>
      </c>
      <c r="C161" s="10">
        <v>398.17</v>
      </c>
      <c r="D161" s="10" t="s">
        <v>6</v>
      </c>
    </row>
    <row r="162" spans="1:4" ht="18.75" x14ac:dyDescent="0.3">
      <c r="A162" s="8" t="s">
        <v>301</v>
      </c>
      <c r="B162" s="9" t="s">
        <v>302</v>
      </c>
      <c r="C162" s="10">
        <v>400</v>
      </c>
      <c r="D162" s="10" t="s">
        <v>6</v>
      </c>
    </row>
    <row r="163" spans="1:4" ht="18.75" x14ac:dyDescent="0.3">
      <c r="A163" s="8" t="s">
        <v>303</v>
      </c>
      <c r="B163" s="9" t="s">
        <v>304</v>
      </c>
      <c r="C163" s="10">
        <v>265</v>
      </c>
      <c r="D163" s="10" t="s">
        <v>6</v>
      </c>
    </row>
    <row r="164" spans="1:4" ht="18.75" x14ac:dyDescent="0.3">
      <c r="A164" s="8" t="s">
        <v>305</v>
      </c>
      <c r="B164" s="9" t="s">
        <v>306</v>
      </c>
      <c r="C164" s="10">
        <v>500</v>
      </c>
      <c r="D164" s="10" t="s">
        <v>6</v>
      </c>
    </row>
    <row r="165" spans="1:4" ht="18.75" x14ac:dyDescent="0.3">
      <c r="A165" s="8" t="s">
        <v>307</v>
      </c>
      <c r="B165" s="9" t="s">
        <v>308</v>
      </c>
      <c r="C165" s="10">
        <v>500</v>
      </c>
      <c r="D165" s="10" t="s">
        <v>6</v>
      </c>
    </row>
    <row r="166" spans="1:4" ht="18.75" x14ac:dyDescent="0.3">
      <c r="A166" s="8" t="s">
        <v>309</v>
      </c>
      <c r="B166" s="9" t="s">
        <v>28</v>
      </c>
      <c r="C166" s="10">
        <v>500</v>
      </c>
      <c r="D166" s="10" t="s">
        <v>6</v>
      </c>
    </row>
    <row r="167" spans="1:4" ht="18.75" x14ac:dyDescent="0.3">
      <c r="A167" s="8" t="s">
        <v>310</v>
      </c>
      <c r="B167" s="9" t="s">
        <v>311</v>
      </c>
      <c r="C167" s="10">
        <v>500</v>
      </c>
      <c r="D167" s="10" t="s">
        <v>6</v>
      </c>
    </row>
    <row r="168" spans="1:4" ht="18.75" x14ac:dyDescent="0.3">
      <c r="A168" s="8" t="s">
        <v>312</v>
      </c>
      <c r="B168" s="9" t="s">
        <v>313</v>
      </c>
      <c r="C168" s="10">
        <v>500</v>
      </c>
      <c r="D168" s="10" t="s">
        <v>6</v>
      </c>
    </row>
    <row r="169" spans="1:4" ht="18.75" x14ac:dyDescent="0.3">
      <c r="A169" s="8" t="s">
        <v>314</v>
      </c>
      <c r="B169" s="9" t="s">
        <v>315</v>
      </c>
      <c r="C169" s="10">
        <f>214.62+278.05</f>
        <v>492.67</v>
      </c>
      <c r="D169" s="10" t="s">
        <v>6</v>
      </c>
    </row>
    <row r="170" spans="1:4" ht="18.75" x14ac:dyDescent="0.3">
      <c r="A170" s="8" t="s">
        <v>316</v>
      </c>
      <c r="B170" s="9" t="s">
        <v>317</v>
      </c>
      <c r="C170" s="10">
        <v>372.12</v>
      </c>
      <c r="D170" s="10" t="s">
        <v>6</v>
      </c>
    </row>
    <row r="171" spans="1:4" ht="18.75" x14ac:dyDescent="0.3">
      <c r="A171" s="8" t="s">
        <v>318</v>
      </c>
      <c r="B171" s="9" t="s">
        <v>319</v>
      </c>
      <c r="C171" s="10">
        <v>260.48</v>
      </c>
      <c r="D171" s="10" t="s">
        <v>6</v>
      </c>
    </row>
    <row r="172" spans="1:4" ht="18.75" x14ac:dyDescent="0.3">
      <c r="A172" s="8" t="s">
        <v>320</v>
      </c>
      <c r="B172" s="9" t="s">
        <v>321</v>
      </c>
      <c r="C172" s="10">
        <v>260.48</v>
      </c>
      <c r="D172" s="10" t="s">
        <v>6</v>
      </c>
    </row>
    <row r="173" spans="1:4" ht="18.75" x14ac:dyDescent="0.3">
      <c r="A173" s="8" t="s">
        <v>322</v>
      </c>
      <c r="B173" s="9" t="s">
        <v>323</v>
      </c>
      <c r="C173" s="10">
        <v>260.48</v>
      </c>
      <c r="D173" s="10" t="s">
        <v>6</v>
      </c>
    </row>
    <row r="174" spans="1:4" ht="18.75" x14ac:dyDescent="0.3">
      <c r="A174" s="8" t="s">
        <v>324</v>
      </c>
      <c r="B174" s="9" t="s">
        <v>325</v>
      </c>
      <c r="C174" s="10">
        <v>210.72</v>
      </c>
      <c r="D174" s="10" t="s">
        <v>6</v>
      </c>
    </row>
    <row r="175" spans="1:4" ht="18.75" x14ac:dyDescent="0.3">
      <c r="A175" s="8" t="s">
        <v>326</v>
      </c>
      <c r="B175" s="9" t="s">
        <v>327</v>
      </c>
      <c r="C175" s="10">
        <v>350</v>
      </c>
      <c r="D175" s="10" t="s">
        <v>6</v>
      </c>
    </row>
    <row r="176" spans="1:4" ht="18.75" x14ac:dyDescent="0.3">
      <c r="A176" s="8" t="s">
        <v>328</v>
      </c>
      <c r="B176" s="9" t="s">
        <v>329</v>
      </c>
      <c r="C176" s="10">
        <v>200</v>
      </c>
      <c r="D176" s="10" t="s">
        <v>6</v>
      </c>
    </row>
    <row r="177" spans="1:4" ht="18.75" x14ac:dyDescent="0.3">
      <c r="A177" s="8" t="s">
        <v>330</v>
      </c>
      <c r="B177" s="9" t="s">
        <v>331</v>
      </c>
      <c r="C177" s="10">
        <v>27.86</v>
      </c>
      <c r="D177" s="10" t="s">
        <v>6</v>
      </c>
    </row>
    <row r="178" spans="1:4" ht="18.75" x14ac:dyDescent="0.3">
      <c r="A178" s="8" t="s">
        <v>332</v>
      </c>
      <c r="B178" s="9" t="s">
        <v>333</v>
      </c>
      <c r="C178" s="10">
        <v>423.7</v>
      </c>
      <c r="D178" s="10" t="s">
        <v>6</v>
      </c>
    </row>
    <row r="179" spans="1:4" ht="18.75" x14ac:dyDescent="0.3">
      <c r="A179" s="8" t="s">
        <v>334</v>
      </c>
      <c r="B179" s="9" t="s">
        <v>335</v>
      </c>
      <c r="C179" s="10">
        <v>105.66</v>
      </c>
      <c r="D179" s="10" t="s">
        <v>6</v>
      </c>
    </row>
    <row r="180" spans="1:4" ht="18.75" x14ac:dyDescent="0.3">
      <c r="A180" s="8" t="s">
        <v>336</v>
      </c>
      <c r="B180" s="9" t="s">
        <v>337</v>
      </c>
      <c r="C180" s="10">
        <v>112.05</v>
      </c>
      <c r="D180" s="10" t="s">
        <v>6</v>
      </c>
    </row>
    <row r="181" spans="1:4" ht="18.75" x14ac:dyDescent="0.3">
      <c r="A181" s="8" t="s">
        <v>338</v>
      </c>
      <c r="B181" s="9" t="s">
        <v>339</v>
      </c>
      <c r="C181" s="10">
        <v>112.05</v>
      </c>
      <c r="D181" s="10" t="s">
        <v>6</v>
      </c>
    </row>
    <row r="182" spans="1:4" ht="18.75" x14ac:dyDescent="0.3">
      <c r="A182" s="8" t="s">
        <v>340</v>
      </c>
      <c r="B182" s="9" t="s">
        <v>341</v>
      </c>
      <c r="C182" s="10">
        <v>65.86</v>
      </c>
      <c r="D182" s="10" t="s">
        <v>6</v>
      </c>
    </row>
    <row r="183" spans="1:4" ht="18.75" x14ac:dyDescent="0.3">
      <c r="A183" s="8" t="s">
        <v>342</v>
      </c>
      <c r="B183" s="9" t="s">
        <v>343</v>
      </c>
      <c r="C183" s="10">
        <f>300+265.45</f>
        <v>565.45000000000005</v>
      </c>
      <c r="D183" s="10" t="s">
        <v>6</v>
      </c>
    </row>
    <row r="184" spans="1:4" ht="18.75" x14ac:dyDescent="0.3">
      <c r="A184" s="8" t="s">
        <v>344</v>
      </c>
      <c r="B184" s="9" t="s">
        <v>345</v>
      </c>
      <c r="C184" s="10">
        <v>265.45</v>
      </c>
      <c r="D184" s="10" t="s">
        <v>6</v>
      </c>
    </row>
    <row r="185" spans="1:4" ht="18.75" x14ac:dyDescent="0.3">
      <c r="A185" s="8" t="s">
        <v>346</v>
      </c>
      <c r="B185" s="9" t="s">
        <v>347</v>
      </c>
      <c r="C185" s="10">
        <v>300</v>
      </c>
      <c r="D185" s="10" t="s">
        <v>6</v>
      </c>
    </row>
    <row r="186" spans="1:4" ht="18.75" x14ac:dyDescent="0.3">
      <c r="A186" s="8" t="s">
        <v>348</v>
      </c>
      <c r="B186" s="9" t="s">
        <v>349</v>
      </c>
      <c r="C186" s="10">
        <v>265</v>
      </c>
      <c r="D186" s="10" t="s">
        <v>6</v>
      </c>
    </row>
    <row r="187" spans="1:4" ht="18.75" x14ac:dyDescent="0.3">
      <c r="A187" s="8" t="s">
        <v>350</v>
      </c>
      <c r="B187" s="9" t="s">
        <v>351</v>
      </c>
      <c r="C187" s="10">
        <v>171.42</v>
      </c>
      <c r="D187" s="10" t="s">
        <v>6</v>
      </c>
    </row>
    <row r="188" spans="1:4" ht="18.75" x14ac:dyDescent="0.3">
      <c r="A188" s="8" t="s">
        <v>352</v>
      </c>
      <c r="B188" s="9" t="s">
        <v>353</v>
      </c>
      <c r="C188" s="10">
        <v>500</v>
      </c>
      <c r="D188" s="10" t="s">
        <v>6</v>
      </c>
    </row>
    <row r="189" spans="1:4" ht="18.75" x14ac:dyDescent="0.3">
      <c r="A189" s="8" t="s">
        <v>354</v>
      </c>
      <c r="B189" s="9" t="s">
        <v>355</v>
      </c>
      <c r="C189" s="10">
        <v>239.02</v>
      </c>
      <c r="D189" s="10" t="s">
        <v>6</v>
      </c>
    </row>
    <row r="190" spans="1:4" ht="18.75" x14ac:dyDescent="0.3">
      <c r="A190" s="8" t="s">
        <v>356</v>
      </c>
      <c r="B190" s="9" t="s">
        <v>357</v>
      </c>
      <c r="C190" s="10">
        <v>372.12</v>
      </c>
      <c r="D190" s="10" t="s">
        <v>6</v>
      </c>
    </row>
    <row r="191" spans="1:4" ht="18.75" x14ac:dyDescent="0.3">
      <c r="A191" s="8" t="s">
        <v>358</v>
      </c>
      <c r="B191" s="9" t="s">
        <v>359</v>
      </c>
      <c r="C191" s="10">
        <v>186.06</v>
      </c>
      <c r="D191" s="10" t="s">
        <v>6</v>
      </c>
    </row>
    <row r="192" spans="1:4" ht="18.75" x14ac:dyDescent="0.3">
      <c r="A192" s="8" t="s">
        <v>360</v>
      </c>
      <c r="B192" s="9" t="s">
        <v>361</v>
      </c>
      <c r="C192" s="10">
        <v>278.05</v>
      </c>
      <c r="D192" s="10" t="s">
        <v>6</v>
      </c>
    </row>
    <row r="193" spans="1:4" ht="18.75" x14ac:dyDescent="0.3">
      <c r="A193" s="8" t="s">
        <v>362</v>
      </c>
      <c r="B193" s="9" t="s">
        <v>363</v>
      </c>
      <c r="C193" s="10">
        <v>186.06</v>
      </c>
      <c r="D193" s="10" t="s">
        <v>6</v>
      </c>
    </row>
    <row r="194" spans="1:4" ht="18.75" x14ac:dyDescent="0.3">
      <c r="A194" s="8" t="s">
        <v>364</v>
      </c>
      <c r="B194" s="9" t="s">
        <v>365</v>
      </c>
      <c r="C194" s="10">
        <v>260.48</v>
      </c>
      <c r="D194" s="10" t="s">
        <v>6</v>
      </c>
    </row>
    <row r="195" spans="1:4" ht="18.75" x14ac:dyDescent="0.3">
      <c r="A195" s="8" t="s">
        <v>366</v>
      </c>
      <c r="B195" s="9" t="s">
        <v>367</v>
      </c>
      <c r="C195" s="10">
        <v>273.17</v>
      </c>
      <c r="D195" s="10" t="s">
        <v>6</v>
      </c>
    </row>
    <row r="196" spans="1:4" ht="18.75" x14ac:dyDescent="0.3">
      <c r="A196" s="8" t="s">
        <v>368</v>
      </c>
      <c r="B196" s="9" t="s">
        <v>369</v>
      </c>
      <c r="C196" s="10">
        <v>300</v>
      </c>
      <c r="D196" s="10" t="s">
        <v>6</v>
      </c>
    </row>
    <row r="197" spans="1:4" ht="18.75" x14ac:dyDescent="0.3">
      <c r="A197" s="8" t="s">
        <v>370</v>
      </c>
      <c r="B197" s="9" t="s">
        <v>371</v>
      </c>
      <c r="C197" s="10">
        <v>300</v>
      </c>
      <c r="D197" s="10" t="s">
        <v>6</v>
      </c>
    </row>
    <row r="198" spans="1:4" ht="18.75" x14ac:dyDescent="0.3">
      <c r="A198" s="8" t="s">
        <v>372</v>
      </c>
      <c r="B198" s="9" t="s">
        <v>373</v>
      </c>
      <c r="C198" s="10">
        <v>300</v>
      </c>
      <c r="D198" s="10" t="s">
        <v>6</v>
      </c>
    </row>
    <row r="199" spans="1:4" ht="18.75" x14ac:dyDescent="0.3">
      <c r="A199" s="8" t="s">
        <v>374</v>
      </c>
      <c r="B199" s="9" t="s">
        <v>375</v>
      </c>
      <c r="C199" s="10">
        <v>300</v>
      </c>
      <c r="D199" s="10" t="s">
        <v>6</v>
      </c>
    </row>
    <row r="200" spans="1:4" ht="18.75" x14ac:dyDescent="0.3">
      <c r="A200" s="8" t="s">
        <v>376</v>
      </c>
      <c r="B200" s="9" t="s">
        <v>377</v>
      </c>
      <c r="C200" s="10">
        <v>200</v>
      </c>
      <c r="D200" s="10" t="s">
        <v>6</v>
      </c>
    </row>
    <row r="201" spans="1:4" ht="18.75" x14ac:dyDescent="0.3">
      <c r="A201" s="8" t="s">
        <v>378</v>
      </c>
      <c r="B201" s="9" t="s">
        <v>379</v>
      </c>
      <c r="C201" s="10">
        <v>400</v>
      </c>
      <c r="D201" s="10" t="s">
        <v>6</v>
      </c>
    </row>
    <row r="202" spans="1:4" ht="18.75" x14ac:dyDescent="0.3">
      <c r="A202" s="8" t="s">
        <v>380</v>
      </c>
      <c r="B202" s="9" t="s">
        <v>381</v>
      </c>
      <c r="C202" s="10">
        <v>186.74</v>
      </c>
      <c r="D202" s="10" t="s">
        <v>6</v>
      </c>
    </row>
    <row r="203" spans="1:4" ht="18.75" x14ac:dyDescent="0.3">
      <c r="A203" s="8" t="s">
        <v>382</v>
      </c>
      <c r="B203" s="9" t="s">
        <v>383</v>
      </c>
      <c r="C203" s="10">
        <v>373.49</v>
      </c>
      <c r="D203" s="10" t="s">
        <v>6</v>
      </c>
    </row>
    <row r="204" spans="1:4" ht="18.75" x14ac:dyDescent="0.3">
      <c r="A204" s="8" t="s">
        <v>384</v>
      </c>
      <c r="B204" s="9" t="s">
        <v>385</v>
      </c>
      <c r="C204" s="10">
        <v>397.22</v>
      </c>
      <c r="D204" s="10" t="s">
        <v>6</v>
      </c>
    </row>
    <row r="205" spans="1:4" ht="18.75" x14ac:dyDescent="0.3">
      <c r="A205" s="8" t="s">
        <v>386</v>
      </c>
      <c r="B205" s="9" t="s">
        <v>387</v>
      </c>
      <c r="C205" s="10">
        <v>367.92</v>
      </c>
      <c r="D205" s="10" t="s">
        <v>6</v>
      </c>
    </row>
    <row r="206" spans="1:4" ht="18.75" x14ac:dyDescent="0.3">
      <c r="A206" s="8" t="s">
        <v>388</v>
      </c>
      <c r="B206" s="9" t="s">
        <v>381</v>
      </c>
      <c r="C206" s="10">
        <v>245.28</v>
      </c>
      <c r="D206" s="10" t="s">
        <v>6</v>
      </c>
    </row>
    <row r="207" spans="1:4" ht="18.75" x14ac:dyDescent="0.3">
      <c r="A207" s="8" t="s">
        <v>389</v>
      </c>
      <c r="B207" s="9" t="s">
        <v>390</v>
      </c>
      <c r="C207" s="10">
        <v>367.92</v>
      </c>
      <c r="D207" s="10" t="s">
        <v>6</v>
      </c>
    </row>
    <row r="208" spans="1:4" ht="18.75" x14ac:dyDescent="0.3">
      <c r="A208" s="8" t="s">
        <v>391</v>
      </c>
      <c r="B208" s="9" t="s">
        <v>392</v>
      </c>
      <c r="C208" s="10">
        <v>367.92</v>
      </c>
      <c r="D208" s="10" t="s">
        <v>6</v>
      </c>
    </row>
    <row r="209" spans="1:4" ht="18.75" x14ac:dyDescent="0.3">
      <c r="A209" s="8" t="s">
        <v>393</v>
      </c>
      <c r="B209" s="9" t="s">
        <v>394</v>
      </c>
      <c r="C209" s="10">
        <v>367.92</v>
      </c>
      <c r="D209" s="10" t="s">
        <v>6</v>
      </c>
    </row>
    <row r="210" spans="1:4" ht="18.75" x14ac:dyDescent="0.3">
      <c r="A210" s="8" t="s">
        <v>395</v>
      </c>
      <c r="B210" s="9" t="s">
        <v>396</v>
      </c>
      <c r="C210" s="10">
        <v>373.49</v>
      </c>
      <c r="D210" s="10" t="s">
        <v>6</v>
      </c>
    </row>
    <row r="211" spans="1:4" ht="18.75" x14ac:dyDescent="0.3">
      <c r="A211" s="8" t="s">
        <v>397</v>
      </c>
      <c r="B211" s="9" t="s">
        <v>398</v>
      </c>
      <c r="C211" s="10">
        <v>500</v>
      </c>
      <c r="D211" s="10" t="s">
        <v>6</v>
      </c>
    </row>
    <row r="212" spans="1:4" ht="18.75" x14ac:dyDescent="0.3">
      <c r="A212" s="8" t="s">
        <v>399</v>
      </c>
      <c r="B212" s="9" t="s">
        <v>400</v>
      </c>
      <c r="C212" s="10">
        <v>51.28</v>
      </c>
      <c r="D212" s="10" t="s">
        <v>6</v>
      </c>
    </row>
    <row r="213" spans="1:4" ht="18.75" x14ac:dyDescent="0.3">
      <c r="A213" s="8" t="s">
        <v>401</v>
      </c>
      <c r="B213" s="9" t="s">
        <v>402</v>
      </c>
      <c r="C213" s="10">
        <v>61.31</v>
      </c>
      <c r="D213" s="10" t="s">
        <v>6</v>
      </c>
    </row>
    <row r="214" spans="1:4" ht="18.75" x14ac:dyDescent="0.3">
      <c r="A214" s="8" t="s">
        <v>403</v>
      </c>
      <c r="B214" s="9" t="s">
        <v>404</v>
      </c>
      <c r="C214" s="10">
        <v>49.07</v>
      </c>
      <c r="D214" s="10" t="s">
        <v>6</v>
      </c>
    </row>
    <row r="215" spans="1:4" ht="18.75" x14ac:dyDescent="0.3">
      <c r="A215" s="8" t="s">
        <v>405</v>
      </c>
      <c r="B215" s="9" t="s">
        <v>406</v>
      </c>
      <c r="C215" s="10">
        <v>36.53</v>
      </c>
      <c r="D215" s="10" t="s">
        <v>6</v>
      </c>
    </row>
    <row r="216" spans="1:4" ht="18.75" x14ac:dyDescent="0.3">
      <c r="A216" s="8" t="s">
        <v>407</v>
      </c>
      <c r="B216" s="9" t="s">
        <v>408</v>
      </c>
      <c r="C216" s="10">
        <v>109.26</v>
      </c>
      <c r="D216" s="10" t="s">
        <v>6</v>
      </c>
    </row>
    <row r="217" spans="1:4" ht="18.75" x14ac:dyDescent="0.3">
      <c r="A217" s="8" t="s">
        <v>409</v>
      </c>
      <c r="B217" s="9" t="s">
        <v>410</v>
      </c>
      <c r="C217" s="10">
        <v>56.86</v>
      </c>
      <c r="D217" s="10" t="s">
        <v>6</v>
      </c>
    </row>
    <row r="218" spans="1:4" ht="18.75" x14ac:dyDescent="0.3">
      <c r="A218" s="8" t="s">
        <v>411</v>
      </c>
      <c r="B218" s="9" t="s">
        <v>412</v>
      </c>
      <c r="C218" s="10">
        <v>17.84</v>
      </c>
      <c r="D218" s="10" t="s">
        <v>6</v>
      </c>
    </row>
    <row r="219" spans="1:4" ht="18.75" x14ac:dyDescent="0.3">
      <c r="A219" s="8" t="s">
        <v>413</v>
      </c>
      <c r="B219" s="9" t="s">
        <v>414</v>
      </c>
      <c r="C219" s="10">
        <v>28.42</v>
      </c>
      <c r="D219" s="10" t="s">
        <v>6</v>
      </c>
    </row>
    <row r="220" spans="1:4" ht="18.75" x14ac:dyDescent="0.3">
      <c r="A220" s="8" t="s">
        <v>415</v>
      </c>
      <c r="B220" s="9" t="s">
        <v>396</v>
      </c>
      <c r="C220" s="10">
        <v>42.95</v>
      </c>
      <c r="D220" s="10" t="s">
        <v>6</v>
      </c>
    </row>
    <row r="221" spans="1:4" ht="18.75" x14ac:dyDescent="0.3">
      <c r="A221" s="8" t="s">
        <v>416</v>
      </c>
      <c r="B221" s="9" t="s">
        <v>417</v>
      </c>
      <c r="C221" s="10">
        <v>29.01</v>
      </c>
      <c r="D221" s="10" t="s">
        <v>6</v>
      </c>
    </row>
    <row r="222" spans="1:4" ht="18.75" x14ac:dyDescent="0.3">
      <c r="A222" s="8" t="s">
        <v>418</v>
      </c>
      <c r="B222" s="9" t="s">
        <v>419</v>
      </c>
      <c r="C222" s="10">
        <f>397.22+256.13</f>
        <v>653.35</v>
      </c>
      <c r="D222" s="10" t="s">
        <v>6</v>
      </c>
    </row>
    <row r="223" spans="1:4" ht="18.75" x14ac:dyDescent="0.3">
      <c r="A223" s="8" t="s">
        <v>420</v>
      </c>
      <c r="B223" s="9" t="s">
        <v>421</v>
      </c>
      <c r="C223" s="10">
        <v>351.75</v>
      </c>
      <c r="D223" s="10" t="s">
        <v>6</v>
      </c>
    </row>
    <row r="224" spans="1:4" ht="18.75" x14ac:dyDescent="0.3">
      <c r="A224" s="8" t="s">
        <v>422</v>
      </c>
      <c r="B224" s="9" t="s">
        <v>423</v>
      </c>
      <c r="C224" s="10">
        <f>218.86+19.47</f>
        <v>238.33</v>
      </c>
      <c r="D224" s="10" t="s">
        <v>6</v>
      </c>
    </row>
    <row r="225" spans="1:4" ht="18.75" x14ac:dyDescent="0.3">
      <c r="A225" s="8" t="s">
        <v>424</v>
      </c>
      <c r="B225" s="9" t="s">
        <v>425</v>
      </c>
      <c r="C225" s="10">
        <v>287.49</v>
      </c>
      <c r="D225" s="10" t="s">
        <v>6</v>
      </c>
    </row>
    <row r="226" spans="1:4" ht="18.75" x14ac:dyDescent="0.3">
      <c r="A226" s="8"/>
      <c r="B226" s="11" t="s">
        <v>426</v>
      </c>
      <c r="C226" s="12">
        <f>SUM(C14:C225)</f>
        <v>99482.419999999969</v>
      </c>
      <c r="D226" s="10"/>
    </row>
    <row r="227" spans="1:4" ht="18.75" x14ac:dyDescent="0.3">
      <c r="A227" s="8"/>
      <c r="B227" s="9" t="s">
        <v>427</v>
      </c>
      <c r="C227" s="10"/>
      <c r="D227" s="10"/>
    </row>
    <row r="228" spans="1:4" ht="18.75" x14ac:dyDescent="0.3">
      <c r="A228" s="8"/>
      <c r="B228" s="9"/>
      <c r="C228" s="10"/>
      <c r="D228" s="10"/>
    </row>
    <row r="229" spans="1:4" ht="18.75" x14ac:dyDescent="0.3">
      <c r="A229" s="8"/>
      <c r="B229" s="9"/>
      <c r="C229" s="10"/>
      <c r="D229" s="10"/>
    </row>
    <row r="230" spans="1:4" ht="18.75" x14ac:dyDescent="0.3">
      <c r="A230" s="8"/>
      <c r="B230" s="9"/>
      <c r="C230" s="10"/>
      <c r="D230" s="10"/>
    </row>
    <row r="231" spans="1:4" ht="18.75" x14ac:dyDescent="0.3">
      <c r="A231" s="8"/>
      <c r="B231" s="9"/>
      <c r="C231" s="10"/>
      <c r="D231" s="10"/>
    </row>
    <row r="232" spans="1:4" ht="18.75" x14ac:dyDescent="0.3">
      <c r="A232" s="8"/>
      <c r="B232" s="9" t="s">
        <v>427</v>
      </c>
      <c r="C232" s="10"/>
      <c r="D232" s="10"/>
    </row>
    <row r="233" spans="1:4" ht="18.75" x14ac:dyDescent="0.3">
      <c r="A233" s="8" t="s">
        <v>4</v>
      </c>
      <c r="B233" s="9" t="s">
        <v>428</v>
      </c>
      <c r="C233" s="10">
        <v>1235</v>
      </c>
      <c r="D233" s="10" t="s">
        <v>429</v>
      </c>
    </row>
    <row r="234" spans="1:4" ht="18.75" x14ac:dyDescent="0.3">
      <c r="A234" s="8" t="s">
        <v>7</v>
      </c>
      <c r="B234" s="9" t="s">
        <v>430</v>
      </c>
      <c r="C234" s="10">
        <v>7000</v>
      </c>
      <c r="D234" s="10" t="s">
        <v>429</v>
      </c>
    </row>
    <row r="235" spans="1:4" ht="18.75" x14ac:dyDescent="0.3">
      <c r="A235" s="8" t="s">
        <v>9</v>
      </c>
      <c r="B235" s="9" t="s">
        <v>431</v>
      </c>
      <c r="C235" s="10">
        <v>28144.560000000001</v>
      </c>
      <c r="D235" s="10" t="s">
        <v>429</v>
      </c>
    </row>
    <row r="236" spans="1:4" ht="18.75" x14ac:dyDescent="0.3">
      <c r="A236" s="8" t="s">
        <v>11</v>
      </c>
      <c r="B236" s="9" t="s">
        <v>432</v>
      </c>
      <c r="C236" s="10">
        <v>3000</v>
      </c>
      <c r="D236" s="10" t="s">
        <v>429</v>
      </c>
    </row>
    <row r="237" spans="1:4" ht="18.75" x14ac:dyDescent="0.3">
      <c r="A237" s="8" t="s">
        <v>13</v>
      </c>
      <c r="B237" s="9" t="s">
        <v>433</v>
      </c>
      <c r="C237" s="10">
        <v>1500</v>
      </c>
      <c r="D237" s="10" t="s">
        <v>429</v>
      </c>
    </row>
    <row r="238" spans="1:4" ht="18.75" x14ac:dyDescent="0.3">
      <c r="A238" s="8" t="s">
        <v>15</v>
      </c>
      <c r="B238" s="9" t="s">
        <v>434</v>
      </c>
      <c r="C238" s="10">
        <v>1000</v>
      </c>
      <c r="D238" s="10" t="s">
        <v>429</v>
      </c>
    </row>
    <row r="239" spans="1:4" ht="18.75" x14ac:dyDescent="0.3">
      <c r="A239" s="8" t="s">
        <v>17</v>
      </c>
      <c r="B239" s="9" t="s">
        <v>435</v>
      </c>
      <c r="C239" s="10">
        <v>21899.24</v>
      </c>
      <c r="D239" s="10" t="s">
        <v>429</v>
      </c>
    </row>
    <row r="240" spans="1:4" ht="18.75" x14ac:dyDescent="0.3">
      <c r="A240" s="8" t="s">
        <v>19</v>
      </c>
      <c r="B240" s="9" t="s">
        <v>436</v>
      </c>
      <c r="C240" s="10">
        <v>780</v>
      </c>
      <c r="D240" s="10" t="s">
        <v>429</v>
      </c>
    </row>
    <row r="241" spans="1:4" ht="18.75" x14ac:dyDescent="0.3">
      <c r="A241" s="8" t="s">
        <v>21</v>
      </c>
      <c r="B241" s="9" t="s">
        <v>437</v>
      </c>
      <c r="C241" s="10">
        <v>2000</v>
      </c>
      <c r="D241" s="10" t="s">
        <v>429</v>
      </c>
    </row>
    <row r="242" spans="1:4" ht="18.75" x14ac:dyDescent="0.3">
      <c r="A242" s="8" t="s">
        <v>23</v>
      </c>
      <c r="B242" s="9" t="s">
        <v>438</v>
      </c>
      <c r="C242" s="10">
        <v>1500</v>
      </c>
      <c r="D242" s="10" t="s">
        <v>429</v>
      </c>
    </row>
    <row r="243" spans="1:4" ht="18.75" x14ac:dyDescent="0.3">
      <c r="A243" s="8" t="s">
        <v>25</v>
      </c>
      <c r="B243" s="9" t="s">
        <v>439</v>
      </c>
      <c r="C243" s="10">
        <v>7000</v>
      </c>
      <c r="D243" s="10" t="s">
        <v>429</v>
      </c>
    </row>
    <row r="244" spans="1:4" ht="18.75" x14ac:dyDescent="0.3">
      <c r="A244" s="8" t="s">
        <v>27</v>
      </c>
      <c r="B244" s="9" t="s">
        <v>440</v>
      </c>
      <c r="C244" s="10">
        <v>3000</v>
      </c>
      <c r="D244" s="10" t="s">
        <v>429</v>
      </c>
    </row>
    <row r="245" spans="1:4" ht="18.75" x14ac:dyDescent="0.3">
      <c r="A245" s="8" t="s">
        <v>29</v>
      </c>
      <c r="B245" s="9" t="s">
        <v>441</v>
      </c>
      <c r="C245" s="10">
        <v>2078.73</v>
      </c>
      <c r="D245" s="10" t="s">
        <v>429</v>
      </c>
    </row>
    <row r="246" spans="1:4" ht="18.75" x14ac:dyDescent="0.3">
      <c r="A246" s="8" t="s">
        <v>31</v>
      </c>
      <c r="B246" s="9" t="s">
        <v>442</v>
      </c>
      <c r="C246" s="10">
        <v>1000</v>
      </c>
      <c r="D246" s="10" t="s">
        <v>429</v>
      </c>
    </row>
    <row r="247" spans="1:4" ht="18.75" x14ac:dyDescent="0.3">
      <c r="A247" s="8" t="s">
        <v>33</v>
      </c>
      <c r="B247" s="9" t="s">
        <v>443</v>
      </c>
      <c r="C247" s="10">
        <f>9800+320</f>
        <v>10120</v>
      </c>
      <c r="D247" s="10" t="s">
        <v>429</v>
      </c>
    </row>
    <row r="248" spans="1:4" ht="18.75" x14ac:dyDescent="0.3">
      <c r="A248" s="8" t="s">
        <v>35</v>
      </c>
      <c r="B248" s="9" t="s">
        <v>444</v>
      </c>
      <c r="C248" s="10">
        <v>2958.23</v>
      </c>
      <c r="D248" s="10" t="s">
        <v>429</v>
      </c>
    </row>
    <row r="249" spans="1:4" ht="18.75" x14ac:dyDescent="0.3">
      <c r="A249" s="8" t="s">
        <v>37</v>
      </c>
      <c r="B249" s="9" t="s">
        <v>445</v>
      </c>
      <c r="C249" s="10">
        <v>5000</v>
      </c>
      <c r="D249" s="10" t="s">
        <v>429</v>
      </c>
    </row>
    <row r="250" spans="1:4" ht="18.75" x14ac:dyDescent="0.3">
      <c r="A250" s="8" t="s">
        <v>39</v>
      </c>
      <c r="B250" s="9" t="s">
        <v>446</v>
      </c>
      <c r="C250" s="10">
        <v>1500</v>
      </c>
      <c r="D250" s="10" t="s">
        <v>429</v>
      </c>
    </row>
    <row r="251" spans="1:4" ht="18.75" x14ac:dyDescent="0.3">
      <c r="A251" s="8" t="s">
        <v>41</v>
      </c>
      <c r="B251" s="9" t="s">
        <v>447</v>
      </c>
      <c r="C251" s="10">
        <v>12000</v>
      </c>
      <c r="D251" s="10" t="s">
        <v>429</v>
      </c>
    </row>
    <row r="252" spans="1:4" ht="18.75" x14ac:dyDescent="0.3">
      <c r="A252" s="8" t="s">
        <v>43</v>
      </c>
      <c r="B252" s="9" t="s">
        <v>448</v>
      </c>
      <c r="C252" s="10">
        <v>500</v>
      </c>
      <c r="D252" s="10" t="s">
        <v>429</v>
      </c>
    </row>
    <row r="253" spans="1:4" ht="18.75" x14ac:dyDescent="0.3">
      <c r="A253" s="8" t="s">
        <v>45</v>
      </c>
      <c r="B253" s="9" t="s">
        <v>449</v>
      </c>
      <c r="C253" s="10">
        <v>350</v>
      </c>
      <c r="D253" s="10" t="s">
        <v>429</v>
      </c>
    </row>
    <row r="254" spans="1:4" ht="18.75" x14ac:dyDescent="0.3">
      <c r="A254" s="8" t="s">
        <v>47</v>
      </c>
      <c r="B254" s="9" t="s">
        <v>450</v>
      </c>
      <c r="C254" s="10">
        <v>5600</v>
      </c>
      <c r="D254" s="10" t="s">
        <v>429</v>
      </c>
    </row>
    <row r="255" spans="1:4" ht="18.75" x14ac:dyDescent="0.3">
      <c r="A255" s="8" t="s">
        <v>49</v>
      </c>
      <c r="B255" s="9" t="s">
        <v>451</v>
      </c>
      <c r="C255" s="10">
        <v>12000</v>
      </c>
      <c r="D255" s="10" t="s">
        <v>429</v>
      </c>
    </row>
    <row r="256" spans="1:4" ht="18.75" x14ac:dyDescent="0.3">
      <c r="A256" s="8" t="s">
        <v>51</v>
      </c>
      <c r="B256" s="9" t="s">
        <v>452</v>
      </c>
      <c r="C256" s="10">
        <v>5000</v>
      </c>
      <c r="D256" s="10" t="s">
        <v>429</v>
      </c>
    </row>
    <row r="257" spans="1:4" ht="18.75" x14ac:dyDescent="0.3">
      <c r="A257" s="8" t="s">
        <v>53</v>
      </c>
      <c r="B257" s="9" t="s">
        <v>453</v>
      </c>
      <c r="C257" s="10">
        <v>5600</v>
      </c>
      <c r="D257" s="10" t="s">
        <v>429</v>
      </c>
    </row>
    <row r="258" spans="1:4" ht="18.75" x14ac:dyDescent="0.3">
      <c r="A258" s="8" t="s">
        <v>55</v>
      </c>
      <c r="B258" s="9" t="s">
        <v>454</v>
      </c>
      <c r="C258" s="10">
        <v>3200</v>
      </c>
      <c r="D258" s="10" t="s">
        <v>429</v>
      </c>
    </row>
    <row r="259" spans="1:4" ht="18.75" x14ac:dyDescent="0.3">
      <c r="A259" s="8" t="s">
        <v>57</v>
      </c>
      <c r="B259" s="9" t="s">
        <v>455</v>
      </c>
      <c r="C259" s="10">
        <v>2000</v>
      </c>
      <c r="D259" s="10" t="s">
        <v>429</v>
      </c>
    </row>
    <row r="260" spans="1:4" ht="18.75" x14ac:dyDescent="0.3">
      <c r="A260" s="8" t="s">
        <v>59</v>
      </c>
      <c r="B260" s="9" t="s">
        <v>456</v>
      </c>
      <c r="C260" s="10">
        <v>1600</v>
      </c>
      <c r="D260" s="10" t="s">
        <v>429</v>
      </c>
    </row>
    <row r="261" spans="1:4" ht="18.75" x14ac:dyDescent="0.3">
      <c r="A261" s="8" t="s">
        <v>61</v>
      </c>
      <c r="B261" s="9" t="s">
        <v>457</v>
      </c>
      <c r="C261" s="10">
        <v>500</v>
      </c>
      <c r="D261" s="10" t="s">
        <v>429</v>
      </c>
    </row>
    <row r="262" spans="1:4" ht="18.75" x14ac:dyDescent="0.3">
      <c r="A262" s="8" t="s">
        <v>63</v>
      </c>
      <c r="B262" s="9" t="s">
        <v>458</v>
      </c>
      <c r="C262" s="10">
        <v>1000</v>
      </c>
      <c r="D262" s="10" t="s">
        <v>429</v>
      </c>
    </row>
    <row r="263" spans="1:4" ht="18.75" x14ac:dyDescent="0.3">
      <c r="A263" s="8" t="s">
        <v>65</v>
      </c>
      <c r="B263" s="9" t="s">
        <v>459</v>
      </c>
      <c r="C263" s="10">
        <v>4280.3100000000004</v>
      </c>
      <c r="D263" s="10" t="s">
        <v>429</v>
      </c>
    </row>
    <row r="264" spans="1:4" ht="18.75" x14ac:dyDescent="0.3">
      <c r="A264" s="8" t="s">
        <v>67</v>
      </c>
      <c r="B264" s="9" t="s">
        <v>460</v>
      </c>
      <c r="C264" s="10">
        <v>560</v>
      </c>
      <c r="D264" s="10" t="s">
        <v>429</v>
      </c>
    </row>
    <row r="265" spans="1:4" ht="18.75" x14ac:dyDescent="0.3">
      <c r="A265" s="8" t="s">
        <v>69</v>
      </c>
      <c r="B265" s="9" t="s">
        <v>461</v>
      </c>
      <c r="C265" s="10">
        <v>600</v>
      </c>
      <c r="D265" s="10" t="s">
        <v>429</v>
      </c>
    </row>
    <row r="266" spans="1:4" ht="18.75" x14ac:dyDescent="0.3">
      <c r="A266" s="8" t="s">
        <v>71</v>
      </c>
      <c r="B266" s="9" t="s">
        <v>462</v>
      </c>
      <c r="C266" s="10">
        <v>70000</v>
      </c>
      <c r="D266" s="10" t="s">
        <v>429</v>
      </c>
    </row>
    <row r="267" spans="1:4" ht="18.75" x14ac:dyDescent="0.3">
      <c r="A267" s="8" t="s">
        <v>73</v>
      </c>
      <c r="B267" s="9" t="s">
        <v>42</v>
      </c>
      <c r="C267" s="10">
        <v>9196.59</v>
      </c>
      <c r="D267" s="10" t="s">
        <v>429</v>
      </c>
    </row>
    <row r="268" spans="1:4" ht="18.75" x14ac:dyDescent="0.3">
      <c r="A268" s="8" t="s">
        <v>75</v>
      </c>
      <c r="B268" s="9" t="s">
        <v>463</v>
      </c>
      <c r="C268" s="10">
        <v>500</v>
      </c>
      <c r="D268" s="10" t="s">
        <v>429</v>
      </c>
    </row>
    <row r="269" spans="1:4" ht="18.75" x14ac:dyDescent="0.3">
      <c r="A269" s="8" t="s">
        <v>77</v>
      </c>
      <c r="B269" s="9" t="s">
        <v>464</v>
      </c>
      <c r="C269" s="10">
        <v>500</v>
      </c>
      <c r="D269" s="10" t="s">
        <v>429</v>
      </c>
    </row>
    <row r="270" spans="1:4" ht="18.75" x14ac:dyDescent="0.3">
      <c r="A270" s="8" t="s">
        <v>79</v>
      </c>
      <c r="B270" s="9" t="s">
        <v>465</v>
      </c>
      <c r="C270" s="10">
        <v>1000</v>
      </c>
      <c r="D270" s="10" t="s">
        <v>429</v>
      </c>
    </row>
    <row r="271" spans="1:4" ht="18.75" x14ac:dyDescent="0.3">
      <c r="A271" s="8" t="s">
        <v>81</v>
      </c>
      <c r="B271" s="9" t="s">
        <v>466</v>
      </c>
      <c r="C271" s="10">
        <v>500</v>
      </c>
      <c r="D271" s="10" t="s">
        <v>429</v>
      </c>
    </row>
    <row r="272" spans="1:4" ht="18.75" x14ac:dyDescent="0.3">
      <c r="A272" s="8" t="s">
        <v>83</v>
      </c>
      <c r="B272" s="9" t="s">
        <v>467</v>
      </c>
      <c r="C272" s="10">
        <v>1500</v>
      </c>
      <c r="D272" s="10" t="s">
        <v>429</v>
      </c>
    </row>
    <row r="273" spans="1:4" ht="18.75" x14ac:dyDescent="0.3">
      <c r="A273" s="8" t="s">
        <v>85</v>
      </c>
      <c r="B273" s="9" t="s">
        <v>468</v>
      </c>
      <c r="C273" s="10">
        <v>1000</v>
      </c>
      <c r="D273" s="10" t="s">
        <v>429</v>
      </c>
    </row>
    <row r="274" spans="1:4" ht="18.75" x14ac:dyDescent="0.3">
      <c r="A274" s="8" t="s">
        <v>87</v>
      </c>
      <c r="B274" s="9" t="s">
        <v>469</v>
      </c>
      <c r="C274" s="10">
        <v>2000</v>
      </c>
      <c r="D274" s="10" t="s">
        <v>429</v>
      </c>
    </row>
    <row r="275" spans="1:4" ht="18.75" x14ac:dyDescent="0.3">
      <c r="A275" s="8" t="s">
        <v>89</v>
      </c>
      <c r="B275" s="9" t="s">
        <v>470</v>
      </c>
      <c r="C275" s="10">
        <v>1000</v>
      </c>
      <c r="D275" s="10" t="s">
        <v>429</v>
      </c>
    </row>
    <row r="276" spans="1:4" ht="18.75" x14ac:dyDescent="0.3">
      <c r="A276" s="8" t="s">
        <v>91</v>
      </c>
      <c r="B276" s="9" t="s">
        <v>471</v>
      </c>
      <c r="C276" s="10">
        <v>500</v>
      </c>
      <c r="D276" s="10" t="s">
        <v>429</v>
      </c>
    </row>
    <row r="277" spans="1:4" ht="18.75" x14ac:dyDescent="0.3">
      <c r="A277" s="8" t="s">
        <v>93</v>
      </c>
      <c r="B277" s="9" t="s">
        <v>472</v>
      </c>
      <c r="C277" s="10">
        <v>2000</v>
      </c>
      <c r="D277" s="10" t="s">
        <v>429</v>
      </c>
    </row>
    <row r="278" spans="1:4" ht="18.75" x14ac:dyDescent="0.3">
      <c r="A278" s="8" t="s">
        <v>95</v>
      </c>
      <c r="B278" s="9" t="s">
        <v>473</v>
      </c>
      <c r="C278" s="10">
        <v>5000</v>
      </c>
      <c r="D278" s="10" t="s">
        <v>429</v>
      </c>
    </row>
    <row r="279" spans="1:4" ht="18.75" x14ac:dyDescent="0.3">
      <c r="A279" s="8" t="s">
        <v>97</v>
      </c>
      <c r="B279" s="9" t="s">
        <v>474</v>
      </c>
      <c r="C279" s="10">
        <v>1000</v>
      </c>
      <c r="D279" s="10" t="s">
        <v>429</v>
      </c>
    </row>
    <row r="280" spans="1:4" ht="18.75" x14ac:dyDescent="0.3">
      <c r="A280" s="8" t="s">
        <v>99</v>
      </c>
      <c r="B280" s="9" t="s">
        <v>475</v>
      </c>
      <c r="C280" s="10">
        <v>800</v>
      </c>
      <c r="D280" s="10" t="s">
        <v>429</v>
      </c>
    </row>
    <row r="281" spans="1:4" ht="18.75" x14ac:dyDescent="0.3">
      <c r="A281" s="8" t="s">
        <v>101</v>
      </c>
      <c r="B281" s="9" t="s">
        <v>476</v>
      </c>
      <c r="C281" s="10">
        <v>1000</v>
      </c>
      <c r="D281" s="10" t="s">
        <v>429</v>
      </c>
    </row>
    <row r="282" spans="1:4" ht="18.75" x14ac:dyDescent="0.3">
      <c r="A282" s="8" t="s">
        <v>103</v>
      </c>
      <c r="B282" s="9" t="s">
        <v>477</v>
      </c>
      <c r="C282" s="10">
        <v>300</v>
      </c>
      <c r="D282" s="10" t="s">
        <v>429</v>
      </c>
    </row>
    <row r="283" spans="1:4" ht="18.75" x14ac:dyDescent="0.3">
      <c r="A283" s="8" t="s">
        <v>105</v>
      </c>
      <c r="B283" s="9" t="s">
        <v>478</v>
      </c>
      <c r="C283" s="10">
        <v>500</v>
      </c>
      <c r="D283" s="10" t="s">
        <v>429</v>
      </c>
    </row>
    <row r="284" spans="1:4" ht="18.75" x14ac:dyDescent="0.3">
      <c r="A284" s="8" t="s">
        <v>107</v>
      </c>
      <c r="B284" s="9" t="s">
        <v>479</v>
      </c>
      <c r="C284" s="10">
        <v>100</v>
      </c>
      <c r="D284" s="10" t="s">
        <v>429</v>
      </c>
    </row>
    <row r="285" spans="1:4" ht="18.75" x14ac:dyDescent="0.3">
      <c r="A285" s="8" t="s">
        <v>109</v>
      </c>
      <c r="B285" s="9" t="s">
        <v>480</v>
      </c>
      <c r="C285" s="10">
        <v>150</v>
      </c>
      <c r="D285" s="10" t="s">
        <v>429</v>
      </c>
    </row>
    <row r="286" spans="1:4" ht="18.75" x14ac:dyDescent="0.3">
      <c r="A286" s="8" t="s">
        <v>111</v>
      </c>
      <c r="B286" s="9" t="s">
        <v>481</v>
      </c>
      <c r="C286" s="10">
        <v>100</v>
      </c>
      <c r="D286" s="10" t="s">
        <v>429</v>
      </c>
    </row>
    <row r="287" spans="1:4" ht="18.75" x14ac:dyDescent="0.3">
      <c r="A287" s="8" t="s">
        <v>113</v>
      </c>
      <c r="B287" s="9" t="s">
        <v>482</v>
      </c>
      <c r="C287" s="10">
        <v>200</v>
      </c>
      <c r="D287" s="10" t="s">
        <v>429</v>
      </c>
    </row>
    <row r="288" spans="1:4" ht="18.75" x14ac:dyDescent="0.3">
      <c r="A288" s="8" t="s">
        <v>115</v>
      </c>
      <c r="B288" s="9" t="s">
        <v>483</v>
      </c>
      <c r="C288" s="10">
        <v>500</v>
      </c>
      <c r="D288" s="10" t="s">
        <v>429</v>
      </c>
    </row>
    <row r="289" spans="1:4" ht="18.75" x14ac:dyDescent="0.3">
      <c r="A289" s="8" t="s">
        <v>117</v>
      </c>
      <c r="B289" s="9" t="s">
        <v>484</v>
      </c>
      <c r="C289" s="10">
        <v>149.38999999999999</v>
      </c>
      <c r="D289" s="10" t="s">
        <v>429</v>
      </c>
    </row>
    <row r="290" spans="1:4" ht="18.75" x14ac:dyDescent="0.3">
      <c r="A290" s="8" t="s">
        <v>119</v>
      </c>
      <c r="B290" s="9" t="s">
        <v>485</v>
      </c>
      <c r="C290" s="10">
        <v>53.09</v>
      </c>
      <c r="D290" s="10" t="s">
        <v>429</v>
      </c>
    </row>
    <row r="291" spans="1:4" ht="18.75" x14ac:dyDescent="0.3">
      <c r="A291" s="8" t="s">
        <v>121</v>
      </c>
      <c r="B291" s="9" t="s">
        <v>486</v>
      </c>
      <c r="C291" s="10">
        <v>53.09</v>
      </c>
      <c r="D291" s="10" t="s">
        <v>429</v>
      </c>
    </row>
    <row r="292" spans="1:4" ht="18.75" x14ac:dyDescent="0.3">
      <c r="A292" s="8" t="s">
        <v>123</v>
      </c>
      <c r="B292" s="9" t="s">
        <v>487</v>
      </c>
      <c r="C292" s="10">
        <v>74.7</v>
      </c>
      <c r="D292" s="10" t="s">
        <v>429</v>
      </c>
    </row>
    <row r="293" spans="1:4" ht="18.75" x14ac:dyDescent="0.3">
      <c r="A293" s="8" t="s">
        <v>125</v>
      </c>
      <c r="B293" s="9" t="s">
        <v>488</v>
      </c>
      <c r="C293" s="10">
        <v>45</v>
      </c>
      <c r="D293" s="10" t="s">
        <v>429</v>
      </c>
    </row>
    <row r="294" spans="1:4" ht="18.75" x14ac:dyDescent="0.3">
      <c r="A294" s="8" t="s">
        <v>127</v>
      </c>
      <c r="B294" s="9" t="s">
        <v>489</v>
      </c>
      <c r="C294" s="10">
        <v>95.43</v>
      </c>
      <c r="D294" s="10" t="s">
        <v>429</v>
      </c>
    </row>
    <row r="295" spans="1:4" ht="18.75" x14ac:dyDescent="0.3">
      <c r="A295" s="8" t="s">
        <v>129</v>
      </c>
      <c r="B295" s="9" t="s">
        <v>490</v>
      </c>
      <c r="C295" s="10">
        <v>90</v>
      </c>
      <c r="D295" s="10" t="s">
        <v>429</v>
      </c>
    </row>
    <row r="296" spans="1:4" ht="18.75" x14ac:dyDescent="0.3">
      <c r="A296" s="8" t="s">
        <v>131</v>
      </c>
      <c r="B296" s="9" t="s">
        <v>491</v>
      </c>
      <c r="C296" s="10">
        <v>60</v>
      </c>
      <c r="D296" s="10" t="s">
        <v>429</v>
      </c>
    </row>
    <row r="297" spans="1:4" ht="18.75" x14ac:dyDescent="0.3">
      <c r="A297" s="8" t="s">
        <v>133</v>
      </c>
      <c r="B297" s="9" t="s">
        <v>492</v>
      </c>
      <c r="C297" s="10">
        <v>104.27</v>
      </c>
      <c r="D297" s="10" t="s">
        <v>429</v>
      </c>
    </row>
    <row r="298" spans="1:4" ht="18.75" x14ac:dyDescent="0.3">
      <c r="A298" s="8" t="s">
        <v>135</v>
      </c>
      <c r="B298" s="9" t="s">
        <v>493</v>
      </c>
      <c r="C298" s="10">
        <v>150.79</v>
      </c>
      <c r="D298" s="10" t="s">
        <v>429</v>
      </c>
    </row>
    <row r="299" spans="1:4" ht="18.75" x14ac:dyDescent="0.3">
      <c r="A299" s="8" t="s">
        <v>137</v>
      </c>
      <c r="B299" s="9" t="s">
        <v>494</v>
      </c>
      <c r="C299" s="10">
        <v>169.5</v>
      </c>
      <c r="D299" s="10" t="s">
        <v>429</v>
      </c>
    </row>
    <row r="300" spans="1:4" ht="18.75" x14ac:dyDescent="0.3">
      <c r="A300" s="8" t="s">
        <v>139</v>
      </c>
      <c r="B300" s="9" t="s">
        <v>495</v>
      </c>
      <c r="C300" s="10">
        <v>79.5</v>
      </c>
      <c r="D300" s="10" t="s">
        <v>429</v>
      </c>
    </row>
    <row r="301" spans="1:4" ht="18.75" x14ac:dyDescent="0.3">
      <c r="A301" s="8" t="s">
        <v>141</v>
      </c>
      <c r="B301" s="9" t="s">
        <v>496</v>
      </c>
      <c r="C301" s="10">
        <v>76.16</v>
      </c>
      <c r="D301" s="10" t="s">
        <v>429</v>
      </c>
    </row>
    <row r="302" spans="1:4" ht="18.75" x14ac:dyDescent="0.3">
      <c r="A302" s="8" t="s">
        <v>143</v>
      </c>
      <c r="B302" s="9" t="s">
        <v>497</v>
      </c>
      <c r="C302" s="10">
        <v>238.59</v>
      </c>
      <c r="D302" s="10" t="s">
        <v>429</v>
      </c>
    </row>
    <row r="303" spans="1:4" ht="18.75" x14ac:dyDescent="0.3">
      <c r="A303" s="8" t="s">
        <v>145</v>
      </c>
      <c r="B303" s="9" t="s">
        <v>498</v>
      </c>
      <c r="C303" s="10">
        <v>53</v>
      </c>
      <c r="D303" s="10" t="s">
        <v>429</v>
      </c>
    </row>
    <row r="304" spans="1:4" ht="18.75" x14ac:dyDescent="0.3">
      <c r="A304" s="8" t="s">
        <v>147</v>
      </c>
      <c r="B304" s="9" t="s">
        <v>499</v>
      </c>
      <c r="C304" s="10">
        <v>60</v>
      </c>
      <c r="D304" s="10" t="s">
        <v>429</v>
      </c>
    </row>
    <row r="305" spans="1:4" ht="18.75" x14ac:dyDescent="0.3">
      <c r="A305" s="8" t="s">
        <v>149</v>
      </c>
      <c r="B305" s="9" t="s">
        <v>500</v>
      </c>
      <c r="C305" s="10">
        <v>60</v>
      </c>
      <c r="D305" s="10" t="s">
        <v>429</v>
      </c>
    </row>
    <row r="306" spans="1:4" ht="18.75" x14ac:dyDescent="0.3">
      <c r="A306" s="8" t="s">
        <v>151</v>
      </c>
      <c r="B306" s="9" t="s">
        <v>501</v>
      </c>
      <c r="C306" s="10">
        <v>90</v>
      </c>
      <c r="D306" s="10" t="s">
        <v>429</v>
      </c>
    </row>
    <row r="307" spans="1:4" ht="18.75" x14ac:dyDescent="0.3">
      <c r="A307" s="8" t="s">
        <v>153</v>
      </c>
      <c r="B307" s="9" t="s">
        <v>502</v>
      </c>
      <c r="C307" s="10">
        <f>150+100</f>
        <v>250</v>
      </c>
      <c r="D307" s="10" t="s">
        <v>429</v>
      </c>
    </row>
    <row r="308" spans="1:4" ht="18.75" x14ac:dyDescent="0.3">
      <c r="A308" s="8" t="s">
        <v>155</v>
      </c>
      <c r="B308" s="9" t="s">
        <v>503</v>
      </c>
      <c r="C308" s="10">
        <f>2386.56+2386.56</f>
        <v>4773.12</v>
      </c>
      <c r="D308" s="10" t="s">
        <v>429</v>
      </c>
    </row>
    <row r="309" spans="1:4" ht="18.75" x14ac:dyDescent="0.3">
      <c r="A309" s="8" t="s">
        <v>157</v>
      </c>
      <c r="B309" s="9" t="s">
        <v>504</v>
      </c>
      <c r="C309" s="10">
        <v>60</v>
      </c>
      <c r="D309" s="10" t="s">
        <v>429</v>
      </c>
    </row>
    <row r="310" spans="1:4" ht="18.75" x14ac:dyDescent="0.3">
      <c r="A310" s="8" t="s">
        <v>159</v>
      </c>
      <c r="B310" s="9" t="s">
        <v>505</v>
      </c>
      <c r="C310" s="10">
        <v>90</v>
      </c>
      <c r="D310" s="10" t="s">
        <v>429</v>
      </c>
    </row>
    <row r="311" spans="1:4" ht="18.75" x14ac:dyDescent="0.3">
      <c r="A311" s="8" t="s">
        <v>161</v>
      </c>
      <c r="B311" s="9" t="s">
        <v>444</v>
      </c>
      <c r="C311" s="10">
        <v>150.79</v>
      </c>
      <c r="D311" s="10" t="s">
        <v>429</v>
      </c>
    </row>
    <row r="312" spans="1:4" ht="18.75" x14ac:dyDescent="0.3">
      <c r="A312" s="8" t="s">
        <v>163</v>
      </c>
      <c r="B312" s="9" t="s">
        <v>506</v>
      </c>
      <c r="C312" s="10">
        <v>60</v>
      </c>
      <c r="D312" s="10" t="s">
        <v>429</v>
      </c>
    </row>
    <row r="313" spans="1:4" ht="18.75" x14ac:dyDescent="0.3">
      <c r="A313" s="8" t="s">
        <v>165</v>
      </c>
      <c r="B313" s="9" t="s">
        <v>507</v>
      </c>
      <c r="C313" s="10">
        <v>390</v>
      </c>
      <c r="D313" s="10" t="s">
        <v>429</v>
      </c>
    </row>
    <row r="314" spans="1:4" ht="18.75" x14ac:dyDescent="0.3">
      <c r="A314" s="8" t="s">
        <v>167</v>
      </c>
      <c r="B314" s="9" t="s">
        <v>508</v>
      </c>
      <c r="C314" s="10">
        <v>250</v>
      </c>
      <c r="D314" s="10" t="s">
        <v>429</v>
      </c>
    </row>
    <row r="315" spans="1:4" ht="18.75" x14ac:dyDescent="0.3">
      <c r="A315" s="8" t="s">
        <v>169</v>
      </c>
      <c r="B315" s="9" t="s">
        <v>509</v>
      </c>
      <c r="C315" s="10">
        <v>390</v>
      </c>
      <c r="D315" s="10" t="s">
        <v>429</v>
      </c>
    </row>
    <row r="316" spans="1:4" ht="18.75" x14ac:dyDescent="0.3">
      <c r="A316" s="8" t="s">
        <v>171</v>
      </c>
      <c r="B316" s="9" t="s">
        <v>510</v>
      </c>
      <c r="C316" s="10">
        <v>390</v>
      </c>
      <c r="D316" s="10" t="s">
        <v>429</v>
      </c>
    </row>
    <row r="317" spans="1:4" ht="18.75" x14ac:dyDescent="0.3">
      <c r="A317" s="8" t="s">
        <v>173</v>
      </c>
      <c r="B317" s="9" t="s">
        <v>511</v>
      </c>
      <c r="C317" s="10">
        <v>1000</v>
      </c>
      <c r="D317" s="10" t="s">
        <v>429</v>
      </c>
    </row>
    <row r="318" spans="1:4" ht="18.75" x14ac:dyDescent="0.3">
      <c r="A318" s="8" t="s">
        <v>175</v>
      </c>
      <c r="B318" s="9" t="s">
        <v>512</v>
      </c>
      <c r="C318" s="10">
        <v>1911.2</v>
      </c>
      <c r="D318" s="10" t="s">
        <v>429</v>
      </c>
    </row>
    <row r="319" spans="1:4" ht="18.75" x14ac:dyDescent="0.3">
      <c r="A319" s="8" t="s">
        <v>177</v>
      </c>
      <c r="B319" s="9" t="s">
        <v>513</v>
      </c>
      <c r="C319" s="10">
        <v>1250</v>
      </c>
      <c r="D319" s="10" t="s">
        <v>429</v>
      </c>
    </row>
    <row r="320" spans="1:4" ht="18.75" x14ac:dyDescent="0.3">
      <c r="A320" s="8" t="s">
        <v>179</v>
      </c>
      <c r="B320" s="9" t="s">
        <v>514</v>
      </c>
      <c r="C320" s="10">
        <v>3185.2</v>
      </c>
      <c r="D320" s="10" t="s">
        <v>429</v>
      </c>
    </row>
    <row r="321" spans="1:4" ht="18.75" x14ac:dyDescent="0.3">
      <c r="A321" s="8" t="s">
        <v>181</v>
      </c>
      <c r="B321" s="9" t="s">
        <v>515</v>
      </c>
      <c r="C321" s="10">
        <v>398.15</v>
      </c>
      <c r="D321" s="10" t="s">
        <v>429</v>
      </c>
    </row>
    <row r="322" spans="1:4" ht="18.75" x14ac:dyDescent="0.3">
      <c r="A322" s="8" t="s">
        <v>183</v>
      </c>
      <c r="B322" s="9" t="s">
        <v>516</v>
      </c>
      <c r="C322" s="10">
        <v>196.49</v>
      </c>
      <c r="D322" s="10" t="s">
        <v>429</v>
      </c>
    </row>
    <row r="323" spans="1:4" ht="18.75" x14ac:dyDescent="0.3">
      <c r="A323" s="8" t="s">
        <v>185</v>
      </c>
      <c r="B323" s="9" t="s">
        <v>517</v>
      </c>
      <c r="C323" s="10">
        <v>400</v>
      </c>
      <c r="D323" s="10" t="s">
        <v>429</v>
      </c>
    </row>
    <row r="324" spans="1:4" ht="18.75" x14ac:dyDescent="0.3">
      <c r="A324" s="8" t="s">
        <v>187</v>
      </c>
      <c r="B324" s="9" t="s">
        <v>441</v>
      </c>
      <c r="C324" s="10">
        <v>400</v>
      </c>
      <c r="D324" s="10" t="s">
        <v>429</v>
      </c>
    </row>
    <row r="325" spans="1:4" ht="18.75" x14ac:dyDescent="0.3">
      <c r="A325" s="8" t="s">
        <v>189</v>
      </c>
      <c r="B325" s="9" t="s">
        <v>518</v>
      </c>
      <c r="C325" s="10">
        <v>444.23</v>
      </c>
      <c r="D325" s="10" t="s">
        <v>429</v>
      </c>
    </row>
    <row r="326" spans="1:4" ht="18.75" x14ac:dyDescent="0.3">
      <c r="A326" s="8" t="s">
        <v>191</v>
      </c>
      <c r="B326" s="9" t="s">
        <v>519</v>
      </c>
      <c r="C326" s="10">
        <v>84.7</v>
      </c>
      <c r="D326" s="10" t="s">
        <v>429</v>
      </c>
    </row>
    <row r="327" spans="1:4" ht="18.75" x14ac:dyDescent="0.3">
      <c r="A327" s="8" t="s">
        <v>193</v>
      </c>
      <c r="B327" s="9" t="s">
        <v>520</v>
      </c>
      <c r="C327" s="10">
        <v>87.5</v>
      </c>
      <c r="D327" s="10" t="s">
        <v>429</v>
      </c>
    </row>
    <row r="328" spans="1:4" s="13" customFormat="1" ht="18.75" x14ac:dyDescent="0.3">
      <c r="A328" s="8" t="s">
        <v>195</v>
      </c>
      <c r="B328" s="9" t="s">
        <v>521</v>
      </c>
      <c r="C328" s="10">
        <v>400</v>
      </c>
      <c r="D328" s="10" t="s">
        <v>429</v>
      </c>
    </row>
    <row r="329" spans="1:4" ht="18.75" x14ac:dyDescent="0.3">
      <c r="A329" s="8" t="s">
        <v>197</v>
      </c>
      <c r="B329" s="9" t="s">
        <v>522</v>
      </c>
      <c r="C329" s="10">
        <v>400</v>
      </c>
      <c r="D329" s="10" t="s">
        <v>429</v>
      </c>
    </row>
    <row r="330" spans="1:4" s="13" customFormat="1" ht="18.75" x14ac:dyDescent="0.3">
      <c r="A330" s="8" t="s">
        <v>199</v>
      </c>
      <c r="B330" s="9" t="s">
        <v>523</v>
      </c>
      <c r="C330" s="10">
        <v>300</v>
      </c>
      <c r="D330" s="10" t="s">
        <v>429</v>
      </c>
    </row>
    <row r="331" spans="1:4" ht="18.75" x14ac:dyDescent="0.3">
      <c r="A331" s="8" t="s">
        <v>201</v>
      </c>
      <c r="B331" s="9" t="s">
        <v>524</v>
      </c>
      <c r="C331" s="10">
        <v>464.51</v>
      </c>
      <c r="D331" s="10" t="s">
        <v>429</v>
      </c>
    </row>
    <row r="332" spans="1:4" ht="18.75" x14ac:dyDescent="0.3">
      <c r="A332" s="8" t="s">
        <v>203</v>
      </c>
      <c r="B332" s="9" t="s">
        <v>525</v>
      </c>
      <c r="C332" s="10">
        <v>500</v>
      </c>
      <c r="D332" s="10" t="s">
        <v>429</v>
      </c>
    </row>
    <row r="333" spans="1:4" ht="18.75" x14ac:dyDescent="0.3">
      <c r="A333" s="8" t="s">
        <v>205</v>
      </c>
      <c r="B333" s="9" t="s">
        <v>526</v>
      </c>
      <c r="C333" s="10">
        <v>300</v>
      </c>
      <c r="D333" s="10" t="s">
        <v>429</v>
      </c>
    </row>
    <row r="334" spans="1:4" ht="18.75" x14ac:dyDescent="0.3">
      <c r="A334" s="8" t="s">
        <v>207</v>
      </c>
      <c r="B334" s="9" t="s">
        <v>527</v>
      </c>
      <c r="C334" s="10">
        <v>165.9</v>
      </c>
      <c r="D334" s="10" t="s">
        <v>429</v>
      </c>
    </row>
    <row r="335" spans="1:4" ht="18.75" x14ac:dyDescent="0.3">
      <c r="A335" s="8" t="s">
        <v>209</v>
      </c>
      <c r="B335" s="9" t="s">
        <v>528</v>
      </c>
      <c r="C335" s="10">
        <v>400</v>
      </c>
      <c r="D335" s="10" t="s">
        <v>429</v>
      </c>
    </row>
    <row r="336" spans="1:4" ht="18.75" x14ac:dyDescent="0.3">
      <c r="A336" s="8" t="s">
        <v>211</v>
      </c>
      <c r="B336" s="9" t="s">
        <v>529</v>
      </c>
      <c r="C336" s="10">
        <v>400</v>
      </c>
      <c r="D336" s="10" t="s">
        <v>429</v>
      </c>
    </row>
    <row r="337" spans="1:5" ht="18.75" x14ac:dyDescent="0.3">
      <c r="A337" s="8" t="s">
        <v>213</v>
      </c>
      <c r="B337" s="9" t="s">
        <v>530</v>
      </c>
      <c r="C337" s="10">
        <v>400</v>
      </c>
      <c r="D337" s="10" t="s">
        <v>429</v>
      </c>
    </row>
    <row r="338" spans="1:5" ht="18.75" x14ac:dyDescent="0.3">
      <c r="A338" s="8" t="s">
        <v>215</v>
      </c>
      <c r="B338" s="9" t="s">
        <v>531</v>
      </c>
      <c r="C338" s="10">
        <v>300</v>
      </c>
      <c r="D338" s="10" t="s">
        <v>429</v>
      </c>
    </row>
    <row r="339" spans="1:5" ht="18.75" x14ac:dyDescent="0.3">
      <c r="A339" s="8" t="s">
        <v>217</v>
      </c>
      <c r="B339" s="9" t="s">
        <v>532</v>
      </c>
      <c r="C339" s="10">
        <v>4769.66</v>
      </c>
      <c r="D339" s="10" t="s">
        <v>429</v>
      </c>
    </row>
    <row r="340" spans="1:5" ht="18.75" x14ac:dyDescent="0.3">
      <c r="A340" s="8" t="s">
        <v>219</v>
      </c>
      <c r="B340" s="9" t="s">
        <v>533</v>
      </c>
      <c r="C340" s="10">
        <v>437.85</v>
      </c>
      <c r="D340" s="10" t="s">
        <v>429</v>
      </c>
    </row>
    <row r="341" spans="1:5" ht="18.75" x14ac:dyDescent="0.3">
      <c r="A341" s="8" t="s">
        <v>221</v>
      </c>
      <c r="B341" s="9" t="s">
        <v>534</v>
      </c>
      <c r="C341" s="10">
        <v>288</v>
      </c>
      <c r="D341" s="10" t="s">
        <v>429</v>
      </c>
    </row>
    <row r="342" spans="1:5" ht="18.75" x14ac:dyDescent="0.3">
      <c r="A342" s="8" t="s">
        <v>223</v>
      </c>
      <c r="B342" s="9" t="s">
        <v>535</v>
      </c>
      <c r="C342" s="10">
        <v>19.510000000000002</v>
      </c>
      <c r="D342" s="10" t="s">
        <v>429</v>
      </c>
    </row>
    <row r="343" spans="1:5" ht="18.75" x14ac:dyDescent="0.3">
      <c r="A343" s="8" t="s">
        <v>225</v>
      </c>
      <c r="B343" s="9" t="s">
        <v>536</v>
      </c>
      <c r="C343" s="10">
        <v>87.5</v>
      </c>
      <c r="D343" s="10" t="s">
        <v>429</v>
      </c>
    </row>
    <row r="344" spans="1:5" ht="18.75" x14ac:dyDescent="0.3">
      <c r="A344" s="8" t="s">
        <v>227</v>
      </c>
      <c r="B344" s="9" t="s">
        <v>537</v>
      </c>
      <c r="C344" s="10">
        <v>300</v>
      </c>
      <c r="D344" s="10" t="s">
        <v>429</v>
      </c>
    </row>
    <row r="345" spans="1:5" ht="18.75" x14ac:dyDescent="0.3">
      <c r="A345" s="8" t="s">
        <v>229</v>
      </c>
      <c r="B345" s="9" t="s">
        <v>538</v>
      </c>
      <c r="C345" s="10">
        <v>29.26</v>
      </c>
      <c r="D345" s="10" t="s">
        <v>429</v>
      </c>
    </row>
    <row r="346" spans="1:5" ht="18.75" x14ac:dyDescent="0.3">
      <c r="A346" s="8" t="s">
        <v>231</v>
      </c>
      <c r="B346" s="9" t="s">
        <v>539</v>
      </c>
      <c r="C346" s="10">
        <v>266.23</v>
      </c>
      <c r="D346" s="10" t="s">
        <v>429</v>
      </c>
      <c r="E346" s="14"/>
    </row>
    <row r="347" spans="1:5" ht="18.75" x14ac:dyDescent="0.3">
      <c r="A347" s="8" t="s">
        <v>233</v>
      </c>
      <c r="B347" s="9" t="s">
        <v>540</v>
      </c>
      <c r="C347" s="10">
        <v>211.38</v>
      </c>
      <c r="D347" s="10" t="s">
        <v>429</v>
      </c>
    </row>
    <row r="348" spans="1:5" ht="18.75" x14ac:dyDescent="0.3">
      <c r="A348" s="8" t="s">
        <v>235</v>
      </c>
      <c r="B348" s="9" t="s">
        <v>541</v>
      </c>
      <c r="C348" s="10">
        <v>265.45</v>
      </c>
      <c r="D348" s="10" t="s">
        <v>429</v>
      </c>
      <c r="E348" s="14"/>
    </row>
    <row r="349" spans="1:5" ht="18.75" x14ac:dyDescent="0.3">
      <c r="A349" s="8" t="s">
        <v>237</v>
      </c>
      <c r="B349" s="9" t="s">
        <v>542</v>
      </c>
      <c r="C349" s="10">
        <v>200</v>
      </c>
      <c r="D349" s="10" t="s">
        <v>429</v>
      </c>
    </row>
    <row r="350" spans="1:5" ht="18.75" x14ac:dyDescent="0.3">
      <c r="A350" s="8" t="s">
        <v>239</v>
      </c>
      <c r="B350" s="9" t="s">
        <v>543</v>
      </c>
      <c r="C350" s="10">
        <v>300</v>
      </c>
      <c r="D350" s="10" t="s">
        <v>429</v>
      </c>
    </row>
    <row r="351" spans="1:5" ht="18.75" x14ac:dyDescent="0.3">
      <c r="A351" s="8" t="s">
        <v>241</v>
      </c>
      <c r="B351" s="9" t="s">
        <v>544</v>
      </c>
      <c r="C351" s="10">
        <v>238.5</v>
      </c>
      <c r="D351" s="10" t="s">
        <v>429</v>
      </c>
    </row>
    <row r="352" spans="1:5" ht="18.75" x14ac:dyDescent="0.3">
      <c r="A352" s="8" t="s">
        <v>243</v>
      </c>
      <c r="B352" s="9" t="s">
        <v>545</v>
      </c>
      <c r="C352" s="10">
        <v>240</v>
      </c>
      <c r="D352" s="10" t="s">
        <v>429</v>
      </c>
    </row>
    <row r="353" spans="1:5" ht="18.75" x14ac:dyDescent="0.3">
      <c r="A353" s="8" t="s">
        <v>245</v>
      </c>
      <c r="B353" s="9" t="s">
        <v>546</v>
      </c>
      <c r="C353" s="10">
        <v>393.04</v>
      </c>
      <c r="D353" s="10" t="s">
        <v>429</v>
      </c>
    </row>
    <row r="354" spans="1:5" ht="18.75" x14ac:dyDescent="0.3">
      <c r="A354" s="8" t="s">
        <v>247</v>
      </c>
      <c r="B354" s="9" t="s">
        <v>547</v>
      </c>
      <c r="C354" s="10">
        <v>398.17</v>
      </c>
      <c r="D354" s="10" t="s">
        <v>429</v>
      </c>
      <c r="E354" s="14"/>
    </row>
    <row r="355" spans="1:5" ht="18.75" x14ac:dyDescent="0.3">
      <c r="A355" s="8" t="s">
        <v>249</v>
      </c>
      <c r="B355" s="9" t="s">
        <v>548</v>
      </c>
      <c r="C355" s="10">
        <v>500</v>
      </c>
      <c r="D355" s="10" t="s">
        <v>429</v>
      </c>
    </row>
    <row r="356" spans="1:5" ht="18.75" x14ac:dyDescent="0.3">
      <c r="A356" s="8" t="s">
        <v>251</v>
      </c>
      <c r="B356" s="9" t="s">
        <v>549</v>
      </c>
      <c r="C356" s="10">
        <v>500</v>
      </c>
      <c r="D356" s="10" t="s">
        <v>429</v>
      </c>
    </row>
    <row r="357" spans="1:5" ht="18.75" x14ac:dyDescent="0.3">
      <c r="A357" s="8" t="s">
        <v>253</v>
      </c>
      <c r="B357" s="9" t="s">
        <v>550</v>
      </c>
      <c r="C357" s="10">
        <v>265</v>
      </c>
      <c r="D357" s="10" t="s">
        <v>429</v>
      </c>
    </row>
    <row r="358" spans="1:5" ht="18.75" x14ac:dyDescent="0.3">
      <c r="A358" s="8" t="s">
        <v>255</v>
      </c>
      <c r="B358" s="9" t="s">
        <v>551</v>
      </c>
      <c r="C358" s="10">
        <v>500</v>
      </c>
      <c r="D358" s="10" t="s">
        <v>429</v>
      </c>
    </row>
    <row r="359" spans="1:5" ht="18.75" x14ac:dyDescent="0.3">
      <c r="A359" s="8" t="s">
        <v>257</v>
      </c>
      <c r="B359" s="9" t="s">
        <v>552</v>
      </c>
      <c r="C359" s="10">
        <v>500</v>
      </c>
      <c r="D359" s="10" t="s">
        <v>429</v>
      </c>
    </row>
    <row r="360" spans="1:5" ht="18.75" x14ac:dyDescent="0.3">
      <c r="A360" s="8" t="s">
        <v>259</v>
      </c>
      <c r="B360" s="9" t="s">
        <v>553</v>
      </c>
      <c r="C360" s="10">
        <v>250</v>
      </c>
      <c r="D360" s="10" t="s">
        <v>429</v>
      </c>
    </row>
    <row r="361" spans="1:5" ht="18.75" x14ac:dyDescent="0.3">
      <c r="A361" s="8" t="s">
        <v>261</v>
      </c>
      <c r="B361" s="9" t="s">
        <v>554</v>
      </c>
      <c r="C361" s="10">
        <v>400</v>
      </c>
      <c r="D361" s="10" t="s">
        <v>429</v>
      </c>
    </row>
    <row r="362" spans="1:5" ht="18.75" x14ac:dyDescent="0.3">
      <c r="A362" s="8" t="s">
        <v>263</v>
      </c>
      <c r="B362" s="9" t="s">
        <v>555</v>
      </c>
      <c r="C362" s="10">
        <v>2133.59</v>
      </c>
      <c r="D362" s="10" t="s">
        <v>429</v>
      </c>
    </row>
    <row r="363" spans="1:5" ht="18.75" x14ac:dyDescent="0.3">
      <c r="A363" s="8" t="s">
        <v>265</v>
      </c>
      <c r="B363" s="9" t="s">
        <v>556</v>
      </c>
      <c r="C363" s="10">
        <v>500</v>
      </c>
      <c r="D363" s="10" t="s">
        <v>429</v>
      </c>
    </row>
    <row r="364" spans="1:5" ht="18.75" x14ac:dyDescent="0.3">
      <c r="A364" s="8" t="s">
        <v>267</v>
      </c>
      <c r="B364" s="9" t="s">
        <v>557</v>
      </c>
      <c r="C364" s="10">
        <v>500</v>
      </c>
      <c r="D364" s="10" t="s">
        <v>429</v>
      </c>
    </row>
    <row r="365" spans="1:5" ht="18.75" x14ac:dyDescent="0.3">
      <c r="A365" s="8" t="s">
        <v>269</v>
      </c>
      <c r="B365" s="9" t="s">
        <v>558</v>
      </c>
      <c r="C365" s="10">
        <v>500</v>
      </c>
      <c r="D365" s="10" t="s">
        <v>429</v>
      </c>
    </row>
    <row r="366" spans="1:5" ht="18.75" x14ac:dyDescent="0.3">
      <c r="A366" s="8" t="s">
        <v>271</v>
      </c>
      <c r="B366" s="9" t="s">
        <v>559</v>
      </c>
      <c r="C366" s="10">
        <v>400</v>
      </c>
      <c r="D366" s="10" t="s">
        <v>429</v>
      </c>
    </row>
    <row r="367" spans="1:5" ht="18.75" x14ac:dyDescent="0.3">
      <c r="A367" s="8" t="s">
        <v>273</v>
      </c>
      <c r="B367" s="9" t="s">
        <v>560</v>
      </c>
      <c r="C367" s="10">
        <v>400</v>
      </c>
      <c r="D367" s="10" t="s">
        <v>429</v>
      </c>
    </row>
    <row r="368" spans="1:5" ht="18.75" x14ac:dyDescent="0.3">
      <c r="A368" s="8" t="s">
        <v>275</v>
      </c>
      <c r="B368" s="9" t="s">
        <v>561</v>
      </c>
      <c r="C368" s="10">
        <v>500</v>
      </c>
      <c r="D368" s="10" t="s">
        <v>429</v>
      </c>
    </row>
    <row r="369" spans="1:4" ht="18.75" x14ac:dyDescent="0.3">
      <c r="A369" s="8" t="s">
        <v>277</v>
      </c>
      <c r="B369" s="9" t="s">
        <v>562</v>
      </c>
      <c r="C369" s="10">
        <v>400</v>
      </c>
      <c r="D369" s="10" t="s">
        <v>429</v>
      </c>
    </row>
    <row r="370" spans="1:4" ht="18.75" x14ac:dyDescent="0.3">
      <c r="A370" s="8" t="s">
        <v>279</v>
      </c>
      <c r="B370" s="9" t="s">
        <v>563</v>
      </c>
      <c r="C370" s="10">
        <v>210.02</v>
      </c>
      <c r="D370" s="10" t="s">
        <v>429</v>
      </c>
    </row>
    <row r="371" spans="1:4" ht="18.75" x14ac:dyDescent="0.3">
      <c r="A371" s="8" t="s">
        <v>281</v>
      </c>
      <c r="B371" s="9" t="s">
        <v>564</v>
      </c>
      <c r="C371" s="10">
        <v>265.39999999999998</v>
      </c>
      <c r="D371" s="10" t="s">
        <v>429</v>
      </c>
    </row>
    <row r="372" spans="1:4" ht="18.75" x14ac:dyDescent="0.3">
      <c r="A372" s="8" t="s">
        <v>283</v>
      </c>
      <c r="B372" s="9" t="s">
        <v>565</v>
      </c>
      <c r="C372" s="10">
        <v>500</v>
      </c>
      <c r="D372" s="10" t="s">
        <v>429</v>
      </c>
    </row>
    <row r="373" spans="1:4" ht="18.75" x14ac:dyDescent="0.3">
      <c r="A373" s="8" t="s">
        <v>285</v>
      </c>
      <c r="B373" s="9" t="s">
        <v>566</v>
      </c>
      <c r="C373" s="10">
        <v>500</v>
      </c>
      <c r="D373" s="10" t="s">
        <v>429</v>
      </c>
    </row>
    <row r="374" spans="1:4" ht="18.75" x14ac:dyDescent="0.3">
      <c r="A374" s="8" t="s">
        <v>287</v>
      </c>
      <c r="B374" s="9" t="s">
        <v>567</v>
      </c>
      <c r="C374" s="10">
        <v>63</v>
      </c>
      <c r="D374" s="10" t="s">
        <v>429</v>
      </c>
    </row>
    <row r="375" spans="1:4" ht="18.75" x14ac:dyDescent="0.3">
      <c r="A375" s="8" t="s">
        <v>289</v>
      </c>
      <c r="B375" s="9" t="s">
        <v>568</v>
      </c>
      <c r="C375" s="10">
        <v>500</v>
      </c>
      <c r="D375" s="10" t="s">
        <v>429</v>
      </c>
    </row>
    <row r="376" spans="1:4" ht="18.75" x14ac:dyDescent="0.3">
      <c r="A376" s="8" t="s">
        <v>291</v>
      </c>
      <c r="B376" s="9" t="s">
        <v>569</v>
      </c>
      <c r="C376" s="10">
        <v>301.64</v>
      </c>
      <c r="D376" s="10" t="s">
        <v>429</v>
      </c>
    </row>
    <row r="377" spans="1:4" ht="18.75" x14ac:dyDescent="0.3">
      <c r="A377" s="8" t="s">
        <v>293</v>
      </c>
      <c r="B377" s="9" t="s">
        <v>570</v>
      </c>
      <c r="C377" s="10">
        <v>500</v>
      </c>
      <c r="D377" s="10" t="s">
        <v>429</v>
      </c>
    </row>
    <row r="378" spans="1:4" ht="18.75" x14ac:dyDescent="0.3">
      <c r="A378" s="8" t="s">
        <v>295</v>
      </c>
      <c r="B378" s="9" t="s">
        <v>571</v>
      </c>
      <c r="C378" s="10">
        <v>342.72</v>
      </c>
      <c r="D378" s="10" t="s">
        <v>429</v>
      </c>
    </row>
    <row r="379" spans="1:4" ht="18.75" x14ac:dyDescent="0.3">
      <c r="A379" s="8" t="s">
        <v>297</v>
      </c>
      <c r="B379" s="9" t="s">
        <v>572</v>
      </c>
      <c r="C379" s="10">
        <v>500</v>
      </c>
      <c r="D379" s="10" t="s">
        <v>429</v>
      </c>
    </row>
    <row r="380" spans="1:4" ht="18.75" x14ac:dyDescent="0.3">
      <c r="A380" s="8" t="s">
        <v>299</v>
      </c>
      <c r="B380" s="9" t="s">
        <v>573</v>
      </c>
      <c r="C380" s="10">
        <v>398</v>
      </c>
      <c r="D380" s="10" t="s">
        <v>429</v>
      </c>
    </row>
    <row r="381" spans="1:4" ht="18.75" x14ac:dyDescent="0.3">
      <c r="A381" s="8" t="s">
        <v>301</v>
      </c>
      <c r="B381" s="9" t="s">
        <v>574</v>
      </c>
      <c r="C381" s="10">
        <v>150</v>
      </c>
      <c r="D381" s="10" t="s">
        <v>429</v>
      </c>
    </row>
    <row r="382" spans="1:4" ht="18.75" x14ac:dyDescent="0.3">
      <c r="A382" s="8" t="s">
        <v>303</v>
      </c>
      <c r="B382" s="9" t="s">
        <v>575</v>
      </c>
      <c r="C382" s="10">
        <v>500</v>
      </c>
      <c r="D382" s="10" t="s">
        <v>429</v>
      </c>
    </row>
    <row r="383" spans="1:4" ht="18.75" x14ac:dyDescent="0.3">
      <c r="A383" s="8" t="s">
        <v>305</v>
      </c>
      <c r="B383" s="9" t="s">
        <v>576</v>
      </c>
      <c r="C383" s="10">
        <v>200</v>
      </c>
      <c r="D383" s="10" t="s">
        <v>429</v>
      </c>
    </row>
    <row r="384" spans="1:4" ht="18.75" x14ac:dyDescent="0.3">
      <c r="A384" s="8" t="s">
        <v>307</v>
      </c>
      <c r="B384" s="9" t="s">
        <v>577</v>
      </c>
      <c r="C384" s="10">
        <v>160</v>
      </c>
      <c r="D384" s="10" t="s">
        <v>429</v>
      </c>
    </row>
    <row r="385" spans="1:4" ht="18.75" x14ac:dyDescent="0.3">
      <c r="A385" s="8" t="s">
        <v>309</v>
      </c>
      <c r="B385" s="9" t="s">
        <v>578</v>
      </c>
      <c r="C385" s="10">
        <v>400</v>
      </c>
      <c r="D385" s="10" t="s">
        <v>429</v>
      </c>
    </row>
    <row r="386" spans="1:4" ht="18.75" x14ac:dyDescent="0.3">
      <c r="A386" s="8" t="s">
        <v>310</v>
      </c>
      <c r="B386" s="9" t="s">
        <v>579</v>
      </c>
      <c r="C386" s="10">
        <v>200</v>
      </c>
      <c r="D386" s="10" t="s">
        <v>429</v>
      </c>
    </row>
    <row r="387" spans="1:4" ht="18.75" x14ac:dyDescent="0.3">
      <c r="A387" s="8" t="s">
        <v>312</v>
      </c>
      <c r="B387" s="9" t="s">
        <v>580</v>
      </c>
      <c r="C387" s="10">
        <v>150</v>
      </c>
      <c r="D387" s="10" t="s">
        <v>429</v>
      </c>
    </row>
    <row r="388" spans="1:4" ht="18.75" x14ac:dyDescent="0.3">
      <c r="A388" s="8" t="s">
        <v>314</v>
      </c>
      <c r="B388" s="9" t="s">
        <v>581</v>
      </c>
      <c r="C388" s="10">
        <v>200</v>
      </c>
      <c r="D388" s="10" t="s">
        <v>429</v>
      </c>
    </row>
    <row r="389" spans="1:4" ht="18.75" x14ac:dyDescent="0.3">
      <c r="A389" s="8" t="s">
        <v>316</v>
      </c>
      <c r="B389" s="9" t="s">
        <v>579</v>
      </c>
      <c r="C389" s="10">
        <v>200</v>
      </c>
      <c r="D389" s="10" t="s">
        <v>429</v>
      </c>
    </row>
    <row r="390" spans="1:4" ht="18.75" x14ac:dyDescent="0.3">
      <c r="A390" s="8" t="s">
        <v>318</v>
      </c>
      <c r="B390" s="9" t="s">
        <v>582</v>
      </c>
      <c r="C390" s="10">
        <v>500</v>
      </c>
      <c r="D390" s="10" t="s">
        <v>429</v>
      </c>
    </row>
    <row r="391" spans="1:4" ht="18.75" x14ac:dyDescent="0.3">
      <c r="A391" s="8" t="s">
        <v>320</v>
      </c>
      <c r="B391" s="9" t="s">
        <v>583</v>
      </c>
      <c r="C391" s="10">
        <f>497.69+1000</f>
        <v>1497.69</v>
      </c>
      <c r="D391" s="10" t="s">
        <v>429</v>
      </c>
    </row>
    <row r="392" spans="1:4" ht="18.75" x14ac:dyDescent="0.3">
      <c r="A392" s="5"/>
      <c r="B392" s="15" t="s">
        <v>584</v>
      </c>
      <c r="C392" s="16">
        <f>SUM(C233:C391)</f>
        <v>301678.57000000007</v>
      </c>
      <c r="D392" s="17"/>
    </row>
    <row r="393" spans="1:4" ht="18.75" x14ac:dyDescent="0.3">
      <c r="A393" s="5"/>
      <c r="B393" s="15"/>
      <c r="C393" s="16"/>
      <c r="D393" s="17"/>
    </row>
    <row r="394" spans="1:4" ht="15.75" x14ac:dyDescent="0.25">
      <c r="A394" s="18"/>
      <c r="B394" s="18"/>
      <c r="C394" s="19"/>
      <c r="D394" s="18"/>
    </row>
    <row r="395" spans="1:4" ht="15.75" x14ac:dyDescent="0.25">
      <c r="A395" s="18"/>
      <c r="B395" s="18"/>
      <c r="C395" s="19"/>
      <c r="D395" s="18"/>
    </row>
    <row r="396" spans="1:4" ht="15.75" x14ac:dyDescent="0.25">
      <c r="A396" s="18"/>
      <c r="B396" s="18"/>
      <c r="C396" s="20"/>
      <c r="D396" s="20"/>
    </row>
    <row r="397" spans="1:4" ht="15.75" x14ac:dyDescent="0.25">
      <c r="A397" s="18"/>
      <c r="B397" s="18"/>
      <c r="C397" s="19"/>
      <c r="D397" s="18"/>
    </row>
    <row r="398" spans="1:4" ht="15.75" x14ac:dyDescent="0.25">
      <c r="A398" s="18"/>
      <c r="B398" s="18"/>
      <c r="C398" s="19"/>
      <c r="D398" s="18"/>
    </row>
    <row r="399" spans="1:4" ht="15.75" x14ac:dyDescent="0.25">
      <c r="A399" s="18"/>
      <c r="B399" s="18"/>
      <c r="C399" s="19"/>
      <c r="D399" s="18"/>
    </row>
    <row r="400" spans="1:4" ht="15.75" x14ac:dyDescent="0.25">
      <c r="A400" s="18"/>
      <c r="B400" s="18"/>
      <c r="C400" s="19"/>
      <c r="D400" s="18"/>
    </row>
    <row r="401" spans="1:4" ht="15.75" x14ac:dyDescent="0.25">
      <c r="A401" s="18"/>
      <c r="B401" s="18"/>
      <c r="C401" s="20"/>
      <c r="D401" s="20"/>
    </row>
    <row r="402" spans="1:4" ht="15.75" x14ac:dyDescent="0.25">
      <c r="A402" s="18"/>
      <c r="B402" s="18"/>
      <c r="C402" s="18"/>
      <c r="D402" s="18"/>
    </row>
    <row r="403" spans="1:4" ht="15.75" x14ac:dyDescent="0.25">
      <c r="A403" s="18"/>
      <c r="B403" s="18"/>
      <c r="C403" s="18"/>
      <c r="D403" s="18"/>
    </row>
    <row r="407" spans="1:4" ht="15.75" x14ac:dyDescent="0.25">
      <c r="C407" s="19"/>
    </row>
    <row r="408" spans="1:4" ht="15.75" x14ac:dyDescent="0.25">
      <c r="C408" s="19"/>
    </row>
    <row r="409" spans="1:4" ht="15.75" x14ac:dyDescent="0.25">
      <c r="C409" s="19"/>
    </row>
    <row r="410" spans="1:4" ht="15.75" x14ac:dyDescent="0.25">
      <c r="C410" s="20"/>
      <c r="D410" s="20"/>
    </row>
  </sheetData>
  <mergeCells count="4">
    <mergeCell ref="B11:D11"/>
    <mergeCell ref="C396:D396"/>
    <mergeCell ref="C401:D401"/>
    <mergeCell ref="C410:D410"/>
  </mergeCells>
  <pageMargins left="0.70866141732283472" right="0.70866141732283472" top="0.74803149606299213" bottom="0.74803149606299213" header="0.31496062992125984" footer="0.31496062992125984"/>
  <pageSetup paperSize="9" scale="7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Za objavu na INTR 2023.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Mihaela Movre</dc:creator>
  <cp:lastModifiedBy>Mihaela Movre</cp:lastModifiedBy>
  <dcterms:created xsi:type="dcterms:W3CDTF">2024-03-28T08:45:10Z</dcterms:created>
  <dcterms:modified xsi:type="dcterms:W3CDTF">2024-03-28T08:46:02Z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d942c3-ed8c-431f-a145-529d6ac304ec_Enabled">
    <vt:lpwstr>true</vt:lpwstr>
  </property>
  <property fmtid="{D5CDD505-2E9C-101B-9397-08002B2CF9AE}" pid="3" name="MSIP_Label_edd942c3-ed8c-431f-a145-529d6ac304ec_SetDate">
    <vt:lpwstr>2024-03-28T08:45:10Z</vt:lpwstr>
  </property>
  <property fmtid="{D5CDD505-2E9C-101B-9397-08002B2CF9AE}" pid="4" name="MSIP_Label_edd942c3-ed8c-431f-a145-529d6ac304ec_Method">
    <vt:lpwstr>Standard</vt:lpwstr>
  </property>
  <property fmtid="{D5CDD505-2E9C-101B-9397-08002B2CF9AE}" pid="5" name="MSIP_Label_edd942c3-ed8c-431f-a145-529d6ac304ec_Name">
    <vt:lpwstr>edd942c3-ed8c-431f-a145-529d6ac304ec</vt:lpwstr>
  </property>
  <property fmtid="{D5CDD505-2E9C-101B-9397-08002B2CF9AE}" pid="6" name="MSIP_Label_edd942c3-ed8c-431f-a145-529d6ac304ec_SiteId">
    <vt:lpwstr>d6a637ea-8be1-46e6-9b9f-773568479147</vt:lpwstr>
  </property>
  <property fmtid="{D5CDD505-2E9C-101B-9397-08002B2CF9AE}" pid="7" name="MSIP_Label_edd942c3-ed8c-431f-a145-529d6ac304ec_ActionId">
    <vt:lpwstr>72e34ceb-1481-40e9-9d2d-c6123c9c9429</vt:lpwstr>
  </property>
  <property fmtid="{D5CDD505-2E9C-101B-9397-08002B2CF9AE}" pid="8" name="MSIP_Label_edd942c3-ed8c-431f-a145-529d6ac304ec_ContentBits">
    <vt:lpwstr>0</vt:lpwstr>
  </property>
</Properties>
</file>